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7945" windowHeight="12975"/>
  </bookViews>
  <sheets>
    <sheet name="道路保洁" sheetId="4" r:id="rId1"/>
    <sheet name="市政" sheetId="3" r:id="rId2"/>
    <sheet name="绿化" sheetId="2" r:id="rId3"/>
  </sheets>
  <definedNames>
    <definedName name="_xlnm.Print_Area" localSheetId="2">绿化!$A$1:$G$49</definedName>
    <definedName name="_xlnm.Print_Area" localSheetId="1">市政!$A$1:$U$37</definedName>
    <definedName name="_xlnm.Print_Titles" localSheetId="1">市政!$A$1:$E$65536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2" l="1"/>
  <c r="D44" i="2"/>
  <c r="F32" i="2"/>
  <c r="F31" i="2"/>
  <c r="F22" i="2"/>
  <c r="F17" i="2"/>
  <c r="E17" i="2"/>
  <c r="D17" i="2"/>
  <c r="G16" i="2"/>
  <c r="G15" i="2"/>
  <c r="G14" i="2"/>
  <c r="G13" i="2"/>
  <c r="G12" i="2"/>
  <c r="G11" i="2"/>
  <c r="G10" i="2"/>
  <c r="G9" i="2"/>
  <c r="G8" i="2"/>
  <c r="G7" i="2"/>
  <c r="G6" i="2"/>
  <c r="G5" i="2"/>
  <c r="T36" i="3"/>
  <c r="T35" i="3"/>
  <c r="T34" i="3"/>
  <c r="T33" i="3"/>
  <c r="T32" i="3"/>
  <c r="T31" i="3"/>
  <c r="T30" i="3"/>
  <c r="T29" i="3"/>
  <c r="T28" i="3"/>
  <c r="T27" i="3"/>
  <c r="T26" i="3"/>
  <c r="T25" i="3"/>
  <c r="T24" i="3"/>
  <c r="T23" i="3"/>
  <c r="T22" i="3"/>
  <c r="T21" i="3"/>
  <c r="T20" i="3"/>
  <c r="T19" i="3"/>
  <c r="T18" i="3"/>
  <c r="T17" i="3"/>
  <c r="T16" i="3"/>
  <c r="T15" i="3"/>
  <c r="T14" i="3"/>
  <c r="T13" i="3"/>
  <c r="T12" i="3"/>
  <c r="T11" i="3"/>
  <c r="T10" i="3"/>
  <c r="T9" i="3"/>
  <c r="T8" i="3"/>
  <c r="T7" i="3"/>
  <c r="T6" i="3"/>
  <c r="T3" i="3"/>
</calcChain>
</file>

<file path=xl/sharedStrings.xml><?xml version="1.0" encoding="utf-8"?>
<sst xmlns="http://schemas.openxmlformats.org/spreadsheetml/2006/main" count="318" uniqueCount="201">
  <si>
    <t>道路市场化保洁区域面积</t>
  </si>
  <si>
    <t>道路</t>
  </si>
  <si>
    <t>起讫点</t>
  </si>
  <si>
    <t>道路长度（m）</t>
  </si>
  <si>
    <t>人行道</t>
  </si>
  <si>
    <t>路面</t>
  </si>
  <si>
    <t>总面积  (㎡)</t>
  </si>
  <si>
    <t>有效清扫总面积(㎡)</t>
  </si>
  <si>
    <t>调整系数</t>
  </si>
  <si>
    <t>备注</t>
  </si>
  <si>
    <t>宽度（m）</t>
  </si>
  <si>
    <t>面积（㎡）</t>
  </si>
  <si>
    <t>有效清扫面积（㎡）</t>
  </si>
  <si>
    <t>等级</t>
  </si>
  <si>
    <t>环镇南路</t>
  </si>
  <si>
    <t>虹梅路~万源路</t>
  </si>
  <si>
    <t>镇一级</t>
  </si>
  <si>
    <t>漕宝路（人行道北面辅路）</t>
  </si>
  <si>
    <t>上海银行~合川路</t>
  </si>
  <si>
    <t>公路（二级）</t>
  </si>
  <si>
    <t>吴中路</t>
  </si>
  <si>
    <t>外环~虹梅路</t>
  </si>
  <si>
    <t>合川路</t>
  </si>
  <si>
    <t>吴中路~宜山路</t>
  </si>
  <si>
    <t>市政二级</t>
  </si>
  <si>
    <t>宜山路~漕宝路</t>
  </si>
  <si>
    <t>万源路</t>
  </si>
  <si>
    <t>虹泉路</t>
  </si>
  <si>
    <t>新泾港~老虹井路</t>
  </si>
  <si>
    <t>虹莘路</t>
  </si>
  <si>
    <t>吴中路~蒲汇塘桥</t>
  </si>
  <si>
    <t>虹梅路</t>
  </si>
  <si>
    <t>环镇南路~蒲汇塘桥</t>
  </si>
  <si>
    <t>镇二级</t>
  </si>
  <si>
    <t>蒲汇塘桥~吴中路</t>
  </si>
  <si>
    <t>田林路</t>
  </si>
  <si>
    <t>新泾港~莲花路 （包括89路终点站）</t>
  </si>
  <si>
    <t>金汇南路</t>
  </si>
  <si>
    <t>宜山路</t>
  </si>
  <si>
    <t>新泾港~莲花路</t>
  </si>
  <si>
    <t>环镇西路</t>
  </si>
  <si>
    <t>吴中路~环镇南路</t>
  </si>
  <si>
    <t>莲花路</t>
  </si>
  <si>
    <t>万源路~新泾江桥中间</t>
  </si>
  <si>
    <t>镇三级</t>
  </si>
  <si>
    <t>2555弄北面小路</t>
  </si>
  <si>
    <t>虹梅路~环镇南路</t>
  </si>
  <si>
    <t>虹桥菜场北面小路</t>
  </si>
  <si>
    <t>虹梅路~虹桥菜场牌楼</t>
  </si>
  <si>
    <t>虹秀路</t>
  </si>
  <si>
    <t>濮院门口~颖尚围墙</t>
  </si>
  <si>
    <t>2986弄小路</t>
  </si>
  <si>
    <t>虹梅路~2986弄</t>
  </si>
  <si>
    <t>银亭路</t>
  </si>
  <si>
    <t>虹泉路~吴中路</t>
  </si>
  <si>
    <t>建筑公司门前小路</t>
  </si>
  <si>
    <t>莲花路~建筑公司</t>
  </si>
  <si>
    <t>合计</t>
  </si>
  <si>
    <t>序号</t>
  </si>
  <si>
    <t>定额编号</t>
  </si>
  <si>
    <t>项目</t>
  </si>
  <si>
    <t>单位</t>
  </si>
  <si>
    <t>数  量</t>
  </si>
  <si>
    <t>路    段</t>
  </si>
  <si>
    <t>合川路--新泾港</t>
  </si>
  <si>
    <t>吴美路-宜山路</t>
  </si>
  <si>
    <t>吴中路--环镇南路</t>
  </si>
  <si>
    <t>新泾港--璞院北门</t>
  </si>
  <si>
    <t>吴中路-蒲汇塘</t>
  </si>
  <si>
    <t>吴中路--虹泉路</t>
  </si>
  <si>
    <t>虹梅路--新泾港</t>
  </si>
  <si>
    <t>虹中路-宜山路</t>
  </si>
  <si>
    <t>中环线-外环线</t>
  </si>
  <si>
    <r>
      <t>里程</t>
    </r>
    <r>
      <rPr>
        <sz val="12"/>
        <rFont val="宋体"/>
        <charset val="134"/>
      </rPr>
      <t>(m)</t>
    </r>
  </si>
  <si>
    <t>路幅(m)</t>
  </si>
  <si>
    <t>12-18</t>
  </si>
  <si>
    <t>12-14</t>
  </si>
  <si>
    <t>年限</t>
  </si>
  <si>
    <t>Y010101</t>
  </si>
  <si>
    <t>水泥砼路面</t>
  </si>
  <si>
    <r>
      <t>10000</t>
    </r>
    <r>
      <rPr>
        <sz val="16"/>
        <rFont val="宋体"/>
        <charset val="134"/>
      </rPr>
      <t>m</t>
    </r>
    <r>
      <rPr>
        <vertAlign val="superscript"/>
        <sz val="12"/>
        <rFont val="宋体"/>
        <charset val="134"/>
      </rPr>
      <t>2</t>
    </r>
  </si>
  <si>
    <t>Y010102</t>
  </si>
  <si>
    <t>车行道沥青砼
（主干道）</t>
  </si>
  <si>
    <t>5年以下</t>
  </si>
  <si>
    <t>Y010103</t>
  </si>
  <si>
    <t>10年以下</t>
  </si>
  <si>
    <t>Y010104</t>
  </si>
  <si>
    <t>15年以下</t>
  </si>
  <si>
    <t>Y010105</t>
  </si>
  <si>
    <t>15年以上</t>
  </si>
  <si>
    <t>Y010106</t>
  </si>
  <si>
    <t>车行道沥青砼
（次干道）</t>
  </si>
  <si>
    <t>Y010107</t>
  </si>
  <si>
    <t>Y010108</t>
  </si>
  <si>
    <t>Y010109</t>
  </si>
  <si>
    <t>Y010110</t>
  </si>
  <si>
    <t>车行道沥青砼
（支路）</t>
  </si>
  <si>
    <t>Y010111</t>
  </si>
  <si>
    <t>Y010112</t>
  </si>
  <si>
    <t>Y010113</t>
  </si>
  <si>
    <t>Y010114</t>
  </si>
  <si>
    <t>车行道沥青砼（非机动）</t>
  </si>
  <si>
    <t>Y010115</t>
  </si>
  <si>
    <t>现浇混凝土斜坡</t>
  </si>
  <si>
    <t>Y010116</t>
  </si>
  <si>
    <t>预制人行道板</t>
  </si>
  <si>
    <t>Y010117</t>
  </si>
  <si>
    <t>彩色预制块</t>
  </si>
  <si>
    <t>Y010118</t>
  </si>
  <si>
    <t>石材类人行道板</t>
  </si>
  <si>
    <t>Y010119</t>
  </si>
  <si>
    <t>侧石</t>
  </si>
  <si>
    <r>
      <t>10000</t>
    </r>
    <r>
      <rPr>
        <sz val="16"/>
        <rFont val="宋体"/>
        <charset val="134"/>
      </rPr>
      <t>m</t>
    </r>
  </si>
  <si>
    <t>Y010120</t>
  </si>
  <si>
    <t>平石</t>
  </si>
  <si>
    <t>Y010121</t>
  </si>
  <si>
    <t>路名牌</t>
  </si>
  <si>
    <t>100套</t>
  </si>
  <si>
    <t>Y010122</t>
  </si>
  <si>
    <t>人行道隔离护栏</t>
  </si>
  <si>
    <r>
      <t>100</t>
    </r>
    <r>
      <rPr>
        <sz val="16"/>
        <rFont val="宋体"/>
        <charset val="134"/>
      </rPr>
      <t>m</t>
    </r>
  </si>
  <si>
    <t>Y010123</t>
  </si>
  <si>
    <t>车行道隔离护栏</t>
  </si>
  <si>
    <t>Y010124</t>
  </si>
  <si>
    <t>机非隔离护栏</t>
  </si>
  <si>
    <t>Y010125</t>
  </si>
  <si>
    <t>道路巡视检查</t>
  </si>
  <si>
    <t>KM*次</t>
  </si>
  <si>
    <t>Y010201</t>
  </si>
  <si>
    <t>钢筋混凝土桥</t>
  </si>
  <si>
    <r>
      <t>1000</t>
    </r>
    <r>
      <rPr>
        <sz val="16"/>
        <rFont val="宋体"/>
        <charset val="134"/>
      </rPr>
      <t>m</t>
    </r>
    <r>
      <rPr>
        <vertAlign val="superscript"/>
        <sz val="12"/>
        <rFont val="宋体"/>
        <charset val="134"/>
      </rPr>
      <t>2</t>
    </r>
  </si>
  <si>
    <t>Y010202</t>
  </si>
  <si>
    <t>钢桁架桥</t>
  </si>
  <si>
    <t>Y010203</t>
  </si>
  <si>
    <t>钢筋混凝土人行立交桥</t>
  </si>
  <si>
    <t>Y010204</t>
  </si>
  <si>
    <t>钢结构人行立交桥</t>
  </si>
  <si>
    <t>Y010205</t>
  </si>
  <si>
    <t>人行地道</t>
  </si>
  <si>
    <t>Y010206</t>
  </si>
  <si>
    <t>车行地道</t>
  </si>
  <si>
    <t>行道树</t>
  </si>
  <si>
    <t>道路名称</t>
  </si>
  <si>
    <t>起止路段</t>
  </si>
  <si>
    <t>实测设施量（株）</t>
  </si>
  <si>
    <t>小树</t>
  </si>
  <si>
    <t>中树</t>
  </si>
  <si>
    <t>大树</t>
  </si>
  <si>
    <t>小计</t>
  </si>
  <si>
    <t>虹莘路-万源路</t>
  </si>
  <si>
    <t>蒲汇塘桥-吴中路</t>
  </si>
  <si>
    <t>宜山路-吴中路</t>
  </si>
  <si>
    <t>万源路-虹梅南路</t>
  </si>
  <si>
    <t>吴中路-环镇南路</t>
  </si>
  <si>
    <t>吴中路-宜山路</t>
  </si>
  <si>
    <t>吴中路-虹泉路</t>
  </si>
  <si>
    <t>合川路-万源路</t>
  </si>
  <si>
    <t>宜山路(北)</t>
  </si>
  <si>
    <t>合川路-莲花路</t>
  </si>
  <si>
    <t>吴中路-区界</t>
  </si>
  <si>
    <t>紫藤路-虹许路</t>
  </si>
  <si>
    <t>蒲汇塘-吴中路</t>
  </si>
  <si>
    <t>绿地</t>
  </si>
  <si>
    <t>绿地名称</t>
  </si>
  <si>
    <t>位置</t>
  </si>
  <si>
    <t>面积(平方米)</t>
  </si>
  <si>
    <t>虹桥休闲健身绿地</t>
  </si>
  <si>
    <t>浦汇塘、文化中心后</t>
  </si>
  <si>
    <t>一</t>
  </si>
  <si>
    <t>亲水花街绿地</t>
  </si>
  <si>
    <t>新泾港—莲花路</t>
  </si>
  <si>
    <t>宜山路—吴中路</t>
  </si>
  <si>
    <t>濮院绿地</t>
  </si>
  <si>
    <t>绿廊贯通（蒲汇塘北）</t>
  </si>
  <si>
    <t>剪刀石头布</t>
  </si>
  <si>
    <t>万源新城四期北侧</t>
  </si>
  <si>
    <t>绿廊贯通（新泾港西）</t>
  </si>
  <si>
    <t>合川路美美好好绿地</t>
  </si>
  <si>
    <t>合川路环镇南路路口</t>
  </si>
  <si>
    <t>虹梅路—万源路</t>
  </si>
  <si>
    <t>二</t>
  </si>
  <si>
    <t>虹梅路绿地</t>
  </si>
  <si>
    <t>程家桥支路－环镇南路</t>
  </si>
  <si>
    <t>三</t>
  </si>
  <si>
    <t>合川路至虹莘路</t>
  </si>
  <si>
    <t>环镇西路绿地</t>
  </si>
  <si>
    <t>浦汇塘－吴中路</t>
  </si>
  <si>
    <t>虹梅路2759弄</t>
  </si>
  <si>
    <t>环镇西路6-39-41弄</t>
  </si>
  <si>
    <t>虹梅路2986弄</t>
  </si>
  <si>
    <t>虹梅路2964弄</t>
  </si>
  <si>
    <t>万源路花坛</t>
  </si>
  <si>
    <t>合川路隔离带（南）</t>
  </si>
  <si>
    <t>金汇南路绿地</t>
  </si>
  <si>
    <t>合川路地铁口</t>
  </si>
  <si>
    <t>虹秀路沿线</t>
  </si>
  <si>
    <t>口袋公园</t>
  </si>
  <si>
    <t>名称</t>
  </si>
  <si>
    <t>面积</t>
  </si>
  <si>
    <t>园创虹桥</t>
  </si>
  <si>
    <t>莲花路宜山路路口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</si>
</sst>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_ "/>
    <numFmt numFmtId="177" formatCode="0.0000_ "/>
    <numFmt numFmtId="178" formatCode="0.00_ "/>
    <numFmt numFmtId="179" formatCode="0.000_ "/>
    <numFmt numFmtId="180" formatCode="0.00000_ "/>
    <numFmt numFmtId="181" formatCode="0.0_ "/>
    <numFmt numFmtId="182" formatCode="0_);[Red]\(0\)"/>
  </numFmts>
  <fonts count="20" x14ac:knownFonts="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sz val="14"/>
      <color theme="1"/>
      <name val="宋体"/>
      <charset val="134"/>
    </font>
    <font>
      <sz val="10"/>
      <name val="宋体"/>
      <charset val="134"/>
    </font>
    <font>
      <b/>
      <sz val="24"/>
      <color rgb="FFFF0000"/>
      <name val="宋体"/>
      <charset val="134"/>
    </font>
    <font>
      <b/>
      <sz val="14"/>
      <name val="黑体"/>
      <charset val="134"/>
    </font>
    <font>
      <b/>
      <sz val="12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b/>
      <sz val="18"/>
      <name val="宋体"/>
      <charset val="134"/>
    </font>
    <font>
      <sz val="16"/>
      <name val="宋体"/>
      <charset val="134"/>
    </font>
    <font>
      <vertAlign val="superscript"/>
      <sz val="12"/>
      <name val="宋体"/>
      <charset val="134"/>
    </font>
    <font>
      <sz val="9"/>
      <name val="宋体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3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4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2" fillId="0" borderId="5" xfId="2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1" applyFont="1" applyFill="1" applyBorder="1" applyAlignment="1">
      <alignment horizontal="center" vertical="center" wrapText="1"/>
    </xf>
    <xf numFmtId="0" fontId="1" fillId="0" borderId="5" xfId="1" applyFon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1" fillId="0" borderId="18" xfId="0" applyNumberFormat="1" applyFont="1" applyFill="1" applyBorder="1" applyAlignment="1">
      <alignment horizontal="center" vertical="center" wrapText="1"/>
    </xf>
    <xf numFmtId="0" fontId="1" fillId="0" borderId="19" xfId="0" applyNumberFormat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/>
    </xf>
    <xf numFmtId="0" fontId="1" fillId="0" borderId="20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shrinkToFit="1"/>
    </xf>
    <xf numFmtId="49" fontId="6" fillId="3" borderId="0" xfId="0" applyNumberFormat="1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3" borderId="0" xfId="0" applyFont="1" applyFill="1" applyBorder="1" applyAlignment="1">
      <alignment horizontal="center" vertical="center" shrinkToFit="1"/>
    </xf>
    <xf numFmtId="0" fontId="8" fillId="3" borderId="23" xfId="0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 shrinkToFit="1"/>
    </xf>
    <xf numFmtId="0" fontId="6" fillId="3" borderId="24" xfId="0" applyFont="1" applyFill="1" applyBorder="1" applyAlignment="1">
      <alignment horizontal="center" vertical="center" shrinkToFit="1"/>
    </xf>
    <xf numFmtId="0" fontId="6" fillId="3" borderId="25" xfId="0" applyFont="1" applyFill="1" applyBorder="1" applyAlignment="1">
      <alignment horizontal="center" vertical="center" shrinkToFit="1"/>
    </xf>
    <xf numFmtId="0" fontId="6" fillId="3" borderId="25" xfId="0" applyFont="1" applyFill="1" applyBorder="1" applyAlignment="1">
      <alignment horizontal="center" vertical="center" shrinkToFit="1"/>
    </xf>
    <xf numFmtId="176" fontId="6" fillId="3" borderId="25" xfId="0" applyNumberFormat="1" applyFont="1" applyFill="1" applyBorder="1" applyAlignment="1">
      <alignment horizontal="center" vertical="center"/>
    </xf>
    <xf numFmtId="49" fontId="6" fillId="3" borderId="24" xfId="0" applyNumberFormat="1" applyFont="1" applyFill="1" applyBorder="1" applyAlignment="1">
      <alignment horizontal="center" vertical="center" shrinkToFit="1"/>
    </xf>
    <xf numFmtId="49" fontId="6" fillId="3" borderId="25" xfId="0" applyNumberFormat="1" applyFont="1" applyFill="1" applyBorder="1" applyAlignment="1">
      <alignment horizontal="center" vertical="center" shrinkToFit="1"/>
    </xf>
    <xf numFmtId="49" fontId="6" fillId="3" borderId="25" xfId="0" applyNumberFormat="1" applyFont="1" applyFill="1" applyBorder="1" applyAlignment="1">
      <alignment horizontal="center" vertical="center" shrinkToFit="1"/>
    </xf>
    <xf numFmtId="0" fontId="6" fillId="3" borderId="25" xfId="0" applyNumberFormat="1" applyFont="1" applyFill="1" applyBorder="1" applyAlignment="1">
      <alignment horizontal="center" vertical="center"/>
    </xf>
    <xf numFmtId="49" fontId="6" fillId="3" borderId="25" xfId="0" applyNumberFormat="1" applyFont="1" applyFill="1" applyBorder="1" applyAlignment="1">
      <alignment horizontal="center" vertical="center"/>
    </xf>
    <xf numFmtId="49" fontId="6" fillId="3" borderId="25" xfId="0" applyNumberFormat="1" applyFont="1" applyFill="1" applyBorder="1" applyAlignment="1">
      <alignment horizontal="center" vertical="center"/>
    </xf>
    <xf numFmtId="176" fontId="6" fillId="3" borderId="25" xfId="0" applyNumberFormat="1" applyFont="1" applyFill="1" applyBorder="1" applyAlignment="1">
      <alignment horizontal="center" vertical="center"/>
    </xf>
    <xf numFmtId="177" fontId="6" fillId="3" borderId="25" xfId="0" applyNumberFormat="1" applyFont="1" applyFill="1" applyBorder="1" applyAlignment="1">
      <alignment horizontal="center" vertical="center" shrinkToFit="1"/>
    </xf>
    <xf numFmtId="177" fontId="6" fillId="3" borderId="25" xfId="0" applyNumberFormat="1" applyFont="1" applyFill="1" applyBorder="1" applyAlignment="1">
      <alignment horizontal="center" vertical="center"/>
    </xf>
    <xf numFmtId="177" fontId="6" fillId="3" borderId="25" xfId="0" applyNumberFormat="1" applyFont="1" applyFill="1" applyBorder="1" applyAlignment="1">
      <alignment horizontal="center" vertical="center" shrinkToFit="1"/>
    </xf>
    <xf numFmtId="178" fontId="6" fillId="3" borderId="25" xfId="0" applyNumberFormat="1" applyFont="1" applyFill="1" applyBorder="1" applyAlignment="1">
      <alignment horizontal="center" vertical="center" shrinkToFit="1"/>
    </xf>
    <xf numFmtId="179" fontId="6" fillId="3" borderId="25" xfId="0" applyNumberFormat="1" applyFont="1" applyFill="1" applyBorder="1" applyAlignment="1">
      <alignment horizontal="center" vertical="center" shrinkToFit="1"/>
    </xf>
    <xf numFmtId="179" fontId="6" fillId="0" borderId="25" xfId="0" applyNumberFormat="1" applyFont="1" applyFill="1" applyBorder="1" applyAlignment="1">
      <alignment horizontal="center" vertical="center" shrinkToFit="1"/>
    </xf>
    <xf numFmtId="0" fontId="6" fillId="3" borderId="28" xfId="0" applyFont="1" applyFill="1" applyBorder="1" applyAlignment="1">
      <alignment horizontal="center" vertical="center" shrinkToFit="1"/>
    </xf>
    <xf numFmtId="0" fontId="6" fillId="3" borderId="29" xfId="0" applyFont="1" applyFill="1" applyBorder="1" applyAlignment="1">
      <alignment horizontal="center" vertical="center" shrinkToFit="1"/>
    </xf>
    <xf numFmtId="0" fontId="8" fillId="3" borderId="30" xfId="0" applyFont="1" applyFill="1" applyBorder="1" applyAlignment="1">
      <alignment horizontal="center" vertical="center" shrinkToFit="1"/>
    </xf>
    <xf numFmtId="0" fontId="8" fillId="3" borderId="31" xfId="0" applyFont="1" applyFill="1" applyBorder="1" applyAlignment="1">
      <alignment horizontal="center" vertical="center" shrinkToFit="1"/>
    </xf>
    <xf numFmtId="176" fontId="6" fillId="3" borderId="25" xfId="0" applyNumberFormat="1" applyFont="1" applyFill="1" applyBorder="1" applyAlignment="1">
      <alignment horizontal="center" vertical="center" shrinkToFit="1"/>
    </xf>
    <xf numFmtId="1" fontId="6" fillId="3" borderId="29" xfId="0" applyNumberFormat="1" applyFont="1" applyFill="1" applyBorder="1" applyAlignment="1">
      <alignment horizontal="center" vertical="center" shrinkToFit="1"/>
    </xf>
    <xf numFmtId="0" fontId="6" fillId="3" borderId="34" xfId="0" applyFont="1" applyFill="1" applyBorder="1" applyAlignment="1">
      <alignment horizontal="center" vertical="center" shrinkToFit="1"/>
    </xf>
    <xf numFmtId="49" fontId="6" fillId="3" borderId="34" xfId="0" applyNumberFormat="1" applyFont="1" applyFill="1" applyBorder="1" applyAlignment="1">
      <alignment horizontal="center" vertical="center" shrinkToFit="1"/>
    </xf>
    <xf numFmtId="180" fontId="6" fillId="3" borderId="0" xfId="0" applyNumberFormat="1" applyFont="1" applyFill="1" applyBorder="1" applyAlignment="1">
      <alignment horizontal="center" vertical="center" shrinkToFit="1"/>
    </xf>
    <xf numFmtId="177" fontId="6" fillId="3" borderId="0" xfId="0" applyNumberFormat="1" applyFont="1" applyFill="1" applyBorder="1" applyAlignment="1">
      <alignment horizontal="center" vertical="center" shrinkToFit="1"/>
    </xf>
    <xf numFmtId="0" fontId="6" fillId="0" borderId="34" xfId="0" applyFont="1" applyFill="1" applyBorder="1" applyAlignment="1">
      <alignment horizontal="center" vertical="center" shrinkToFit="1"/>
    </xf>
    <xf numFmtId="0" fontId="11" fillId="3" borderId="35" xfId="0" applyFont="1" applyFill="1" applyBorder="1" applyAlignment="1">
      <alignment horizontal="center" vertical="center" shrinkToFit="1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/>
    <xf numFmtId="0" fontId="6" fillId="0" borderId="0" xfId="0" applyFont="1" applyAlignment="1"/>
    <xf numFmtId="0" fontId="13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vertical="center" shrinkToFit="1"/>
    </xf>
    <xf numFmtId="0" fontId="14" fillId="0" borderId="5" xfId="0" applyFont="1" applyFill="1" applyBorder="1" applyAlignment="1">
      <alignment vertical="center"/>
    </xf>
    <xf numFmtId="178" fontId="14" fillId="0" borderId="5" xfId="0" applyNumberFormat="1" applyFont="1" applyFill="1" applyBorder="1" applyAlignment="1">
      <alignment vertical="center"/>
    </xf>
    <xf numFmtId="0" fontId="15" fillId="0" borderId="5" xfId="0" applyFont="1" applyFill="1" applyBorder="1" applyAlignment="1">
      <alignment vertical="center" shrinkToFit="1"/>
    </xf>
    <xf numFmtId="0" fontId="14" fillId="0" borderId="5" xfId="0" applyFont="1" applyFill="1" applyBorder="1" applyAlignment="1">
      <alignment vertical="center" wrapText="1" shrinkToFit="1"/>
    </xf>
    <xf numFmtId="0" fontId="14" fillId="4" borderId="5" xfId="0" applyFont="1" applyFill="1" applyBorder="1" applyAlignment="1">
      <alignment vertical="center" shrinkToFit="1"/>
    </xf>
    <xf numFmtId="0" fontId="14" fillId="4" borderId="5" xfId="0" applyFont="1" applyFill="1" applyBorder="1" applyAlignment="1">
      <alignment vertical="center"/>
    </xf>
    <xf numFmtId="0" fontId="16" fillId="0" borderId="0" xfId="0" applyFont="1" applyFill="1" applyAlignment="1">
      <alignment horizontal="centerContinuous" vertical="center" wrapText="1"/>
    </xf>
    <xf numFmtId="181" fontId="14" fillId="0" borderId="5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178" fontId="14" fillId="0" borderId="5" xfId="0" applyNumberFormat="1" applyFont="1" applyFill="1" applyBorder="1" applyAlignment="1">
      <alignment horizontal="center" vertical="center"/>
    </xf>
    <xf numFmtId="182" fontId="14" fillId="0" borderId="5" xfId="0" applyNumberFormat="1" applyFont="1" applyFill="1" applyBorder="1" applyAlignment="1">
      <alignment vertical="center"/>
    </xf>
    <xf numFmtId="181" fontId="14" fillId="4" borderId="5" xfId="0" applyNumberFormat="1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shrinkToFit="1"/>
    </xf>
    <xf numFmtId="0" fontId="13" fillId="0" borderId="5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shrinkToFit="1"/>
    </xf>
    <xf numFmtId="0" fontId="7" fillId="3" borderId="25" xfId="0" applyFont="1" applyFill="1" applyBorder="1" applyAlignment="1">
      <alignment horizontal="center" vertical="center" shrinkToFit="1"/>
    </xf>
    <xf numFmtId="0" fontId="8" fillId="3" borderId="30" xfId="0" applyFont="1" applyFill="1" applyBorder="1" applyAlignment="1">
      <alignment horizontal="center" vertical="center" shrinkToFit="1"/>
    </xf>
    <xf numFmtId="0" fontId="8" fillId="3" borderId="31" xfId="0" applyFont="1" applyFill="1" applyBorder="1" applyAlignment="1">
      <alignment horizontal="center" vertical="center" shrinkToFit="1"/>
    </xf>
    <xf numFmtId="0" fontId="6" fillId="3" borderId="32" xfId="0" applyFont="1" applyFill="1" applyBorder="1" applyAlignment="1">
      <alignment horizontal="center" vertical="center" shrinkToFit="1"/>
    </xf>
    <xf numFmtId="0" fontId="6" fillId="3" borderId="33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0" fontId="6" fillId="0" borderId="24" xfId="0" applyFont="1" applyFill="1" applyBorder="1" applyAlignment="1">
      <alignment horizontal="center" vertical="center" shrinkToFit="1"/>
    </xf>
    <xf numFmtId="0" fontId="6" fillId="0" borderId="23" xfId="0" applyFont="1" applyFill="1" applyBorder="1" applyAlignment="1">
      <alignment horizontal="center" vertical="center" shrinkToFit="1"/>
    </xf>
    <xf numFmtId="0" fontId="6" fillId="0" borderId="25" xfId="0" applyFont="1" applyFill="1" applyBorder="1" applyAlignment="1">
      <alignment horizontal="center" vertical="center" shrinkToFit="1"/>
    </xf>
    <xf numFmtId="0" fontId="6" fillId="3" borderId="25" xfId="0" applyFont="1" applyFill="1" applyBorder="1" applyAlignment="1">
      <alignment horizontal="center" vertical="center" wrapText="1" shrinkToFit="1"/>
    </xf>
    <xf numFmtId="0" fontId="6" fillId="3" borderId="25" xfId="0" applyFont="1" applyFill="1" applyBorder="1" applyAlignment="1">
      <alignment horizontal="center" vertical="center" shrinkToFit="1"/>
    </xf>
    <xf numFmtId="0" fontId="6" fillId="3" borderId="29" xfId="0" applyFont="1" applyFill="1" applyBorder="1" applyAlignment="1">
      <alignment horizontal="center" vertical="center" shrinkToFit="1"/>
    </xf>
    <xf numFmtId="0" fontId="6" fillId="3" borderId="26" xfId="0" applyFont="1" applyFill="1" applyBorder="1" applyAlignment="1">
      <alignment horizontal="center" vertical="center" shrinkToFit="1"/>
    </xf>
    <xf numFmtId="0" fontId="6" fillId="3" borderId="27" xfId="0" applyFont="1" applyFill="1" applyBorder="1" applyAlignment="1">
      <alignment horizontal="center" vertical="center" shrinkToFit="1"/>
    </xf>
    <xf numFmtId="49" fontId="6" fillId="3" borderId="25" xfId="0" applyNumberFormat="1" applyFont="1" applyFill="1" applyBorder="1" applyAlignment="1">
      <alignment horizontal="center" vertical="center" shrinkToFit="1"/>
    </xf>
    <xf numFmtId="49" fontId="6" fillId="3" borderId="26" xfId="0" applyNumberFormat="1" applyFont="1" applyFill="1" applyBorder="1" applyAlignment="1">
      <alignment horizontal="center" vertical="center" shrinkToFit="1"/>
    </xf>
    <xf numFmtId="49" fontId="6" fillId="3" borderId="27" xfId="0" applyNumberFormat="1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 wrapText="1"/>
    </xf>
    <xf numFmtId="0" fontId="1" fillId="0" borderId="8" xfId="1" applyFont="1" applyFill="1" applyBorder="1" applyAlignment="1">
      <alignment horizontal="center" vertical="center" wrapText="1"/>
    </xf>
    <xf numFmtId="0" fontId="1" fillId="0" borderId="9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center" vertical="center"/>
    </xf>
    <xf numFmtId="0" fontId="3" fillId="0" borderId="14" xfId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</cellXfs>
  <cellStyles count="3">
    <cellStyle name="常规" xfId="0" builtinId="0"/>
    <cellStyle name="常规 2 2" xfId="1"/>
    <cellStyle name="常规 2 2 3" xfId="2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7"/>
  <sheetViews>
    <sheetView tabSelected="1" workbookViewId="0">
      <selection sqref="A1:L1"/>
    </sheetView>
  </sheetViews>
  <sheetFormatPr defaultColWidth="10.25" defaultRowHeight="14.25" x14ac:dyDescent="0.15"/>
  <cols>
    <col min="1" max="1" width="27.25" style="70" customWidth="1"/>
    <col min="2" max="2" width="33.25" style="70" customWidth="1"/>
    <col min="3" max="6" width="10.25" style="69" customWidth="1"/>
    <col min="7" max="7" width="12.625" style="69" customWidth="1"/>
    <col min="8" max="8" width="16.125" style="69" customWidth="1"/>
    <col min="9" max="9" width="16.5" style="69" customWidth="1"/>
    <col min="10" max="10" width="17.375" style="69" customWidth="1"/>
    <col min="11" max="11" width="14" style="71" customWidth="1"/>
    <col min="12" max="12" width="17.375" style="71" customWidth="1"/>
    <col min="13" max="253" width="10.25" style="69"/>
    <col min="254" max="16383" width="10.25" style="72"/>
    <col min="16384" max="16384" width="10.25" style="73"/>
  </cols>
  <sheetData>
    <row r="1" spans="1:253" ht="23.25" customHeight="1" x14ac:dyDescent="0.15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83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  <c r="BS1" s="72"/>
      <c r="BT1" s="72"/>
      <c r="BU1" s="72"/>
      <c r="BV1" s="72"/>
      <c r="BW1" s="72"/>
      <c r="BX1" s="72"/>
      <c r="BY1" s="72"/>
      <c r="BZ1" s="72"/>
      <c r="CA1" s="72"/>
      <c r="CB1" s="72"/>
      <c r="CC1" s="72"/>
      <c r="CD1" s="72"/>
      <c r="CE1" s="72"/>
      <c r="CF1" s="72"/>
      <c r="CG1" s="72"/>
      <c r="CH1" s="72"/>
      <c r="CI1" s="72"/>
      <c r="CJ1" s="72"/>
      <c r="CK1" s="72"/>
      <c r="CL1" s="72"/>
      <c r="CM1" s="72"/>
      <c r="CN1" s="72"/>
      <c r="CO1" s="72"/>
      <c r="CP1" s="72"/>
      <c r="CQ1" s="72"/>
      <c r="CR1" s="72"/>
      <c r="CS1" s="72"/>
      <c r="CT1" s="72"/>
      <c r="CU1" s="72"/>
      <c r="CV1" s="72"/>
      <c r="CW1" s="72"/>
      <c r="CX1" s="72"/>
      <c r="CY1" s="72"/>
      <c r="CZ1" s="72"/>
      <c r="DA1" s="72"/>
      <c r="DB1" s="72"/>
      <c r="DC1" s="72"/>
      <c r="DD1" s="72"/>
      <c r="DE1" s="72"/>
      <c r="DF1" s="72"/>
      <c r="DG1" s="72"/>
      <c r="DH1" s="72"/>
      <c r="DI1" s="72"/>
      <c r="DJ1" s="72"/>
      <c r="DK1" s="72"/>
      <c r="DL1" s="72"/>
      <c r="DM1" s="72"/>
      <c r="DN1" s="72"/>
      <c r="DO1" s="72"/>
      <c r="DP1" s="72"/>
      <c r="DQ1" s="72"/>
      <c r="DR1" s="72"/>
      <c r="DS1" s="72"/>
      <c r="DT1" s="72"/>
      <c r="DU1" s="72"/>
      <c r="DV1" s="72"/>
      <c r="DW1" s="72"/>
      <c r="DX1" s="72"/>
      <c r="DY1" s="72"/>
      <c r="DZ1" s="72"/>
      <c r="EA1" s="72"/>
      <c r="EB1" s="72"/>
      <c r="EC1" s="72"/>
      <c r="ED1" s="72"/>
      <c r="EE1" s="72"/>
      <c r="EF1" s="72"/>
      <c r="EG1" s="72"/>
      <c r="EH1" s="72"/>
      <c r="EI1" s="72"/>
      <c r="EJ1" s="72"/>
      <c r="EK1" s="72"/>
      <c r="EL1" s="72"/>
      <c r="EM1" s="72"/>
      <c r="EN1" s="72"/>
      <c r="EO1" s="72"/>
      <c r="EP1" s="72"/>
      <c r="EQ1" s="72"/>
      <c r="ER1" s="72"/>
      <c r="ES1" s="72"/>
      <c r="ET1" s="72"/>
      <c r="EU1" s="72"/>
      <c r="EV1" s="72"/>
      <c r="EW1" s="72"/>
      <c r="EX1" s="72"/>
      <c r="EY1" s="72"/>
      <c r="EZ1" s="72"/>
      <c r="FA1" s="72"/>
      <c r="FB1" s="72"/>
      <c r="FC1" s="72"/>
      <c r="FD1" s="72"/>
      <c r="FE1" s="72"/>
      <c r="FF1" s="72"/>
      <c r="FG1" s="72"/>
      <c r="FH1" s="72"/>
      <c r="FI1" s="72"/>
      <c r="FJ1" s="72"/>
      <c r="FK1" s="72"/>
      <c r="FL1" s="72"/>
      <c r="FM1" s="72"/>
      <c r="FN1" s="72"/>
      <c r="FO1" s="72"/>
      <c r="FP1" s="72"/>
      <c r="FQ1" s="72"/>
      <c r="FR1" s="72"/>
      <c r="FS1" s="72"/>
      <c r="FT1" s="72"/>
      <c r="FU1" s="72"/>
      <c r="FV1" s="72"/>
      <c r="FW1" s="72"/>
      <c r="FX1" s="72"/>
      <c r="FY1" s="72"/>
      <c r="FZ1" s="72"/>
      <c r="GA1" s="72"/>
      <c r="GB1" s="72"/>
      <c r="GC1" s="72"/>
      <c r="GD1" s="72"/>
      <c r="GE1" s="72"/>
      <c r="GF1" s="72"/>
      <c r="GG1" s="72"/>
      <c r="GH1" s="72"/>
      <c r="GI1" s="72"/>
      <c r="GJ1" s="72"/>
      <c r="GK1" s="72"/>
      <c r="GL1" s="72"/>
      <c r="GM1" s="72"/>
      <c r="GN1" s="72"/>
      <c r="GO1" s="72"/>
      <c r="GP1" s="72"/>
      <c r="GQ1" s="72"/>
      <c r="GR1" s="72"/>
      <c r="GS1" s="72"/>
      <c r="GT1" s="72"/>
      <c r="GU1" s="72"/>
      <c r="GV1" s="72"/>
      <c r="GW1" s="72"/>
      <c r="GX1" s="72"/>
      <c r="GY1" s="72"/>
      <c r="GZ1" s="72"/>
      <c r="HA1" s="72"/>
      <c r="HB1" s="72"/>
      <c r="HC1" s="72"/>
      <c r="HD1" s="72"/>
      <c r="HE1" s="72"/>
      <c r="HF1" s="72"/>
      <c r="HG1" s="72"/>
      <c r="HH1" s="72"/>
      <c r="HI1" s="72"/>
      <c r="HJ1" s="72"/>
      <c r="HK1" s="72"/>
      <c r="HL1" s="72"/>
      <c r="HM1" s="72"/>
      <c r="HN1" s="72"/>
      <c r="HO1" s="72"/>
      <c r="HP1" s="72"/>
      <c r="HQ1" s="72"/>
      <c r="HR1" s="72"/>
      <c r="HS1" s="72"/>
      <c r="HT1" s="72"/>
      <c r="HU1" s="72"/>
      <c r="HV1" s="72"/>
      <c r="HW1" s="72"/>
      <c r="HX1" s="72"/>
      <c r="HY1" s="72"/>
      <c r="HZ1" s="72"/>
      <c r="IA1" s="72"/>
      <c r="IB1" s="72"/>
      <c r="IC1" s="72"/>
      <c r="ID1" s="72"/>
      <c r="IE1" s="72"/>
      <c r="IF1" s="72"/>
      <c r="IG1" s="72"/>
      <c r="IH1" s="72"/>
      <c r="II1" s="72"/>
      <c r="IJ1" s="72"/>
      <c r="IK1" s="72"/>
      <c r="IL1" s="72"/>
      <c r="IM1" s="72"/>
      <c r="IN1" s="72"/>
      <c r="IO1" s="72"/>
      <c r="IP1" s="72"/>
      <c r="IQ1" s="72"/>
      <c r="IR1" s="72"/>
      <c r="IS1" s="72"/>
    </row>
    <row r="2" spans="1:253" s="69" customFormat="1" ht="24" customHeight="1" x14ac:dyDescent="0.15">
      <c r="A2" s="92" t="s">
        <v>1</v>
      </c>
      <c r="B2" s="92" t="s">
        <v>2</v>
      </c>
      <c r="C2" s="93" t="s">
        <v>3</v>
      </c>
      <c r="D2" s="91" t="s">
        <v>4</v>
      </c>
      <c r="E2" s="91"/>
      <c r="F2" s="91" t="s">
        <v>5</v>
      </c>
      <c r="G2" s="91"/>
      <c r="H2" s="91"/>
      <c r="I2" s="93" t="s">
        <v>6</v>
      </c>
      <c r="J2" s="93" t="s">
        <v>7</v>
      </c>
      <c r="K2" s="93" t="s">
        <v>8</v>
      </c>
      <c r="L2" s="75" t="s">
        <v>9</v>
      </c>
    </row>
    <row r="3" spans="1:253" s="69" customFormat="1" ht="32.25" customHeight="1" x14ac:dyDescent="0.15">
      <c r="A3" s="92"/>
      <c r="B3" s="92"/>
      <c r="C3" s="93"/>
      <c r="D3" s="74" t="s">
        <v>10</v>
      </c>
      <c r="E3" s="74" t="s">
        <v>11</v>
      </c>
      <c r="F3" s="74" t="s">
        <v>10</v>
      </c>
      <c r="G3" s="74" t="s">
        <v>11</v>
      </c>
      <c r="H3" s="74" t="s">
        <v>12</v>
      </c>
      <c r="I3" s="93"/>
      <c r="J3" s="93"/>
      <c r="K3" s="93"/>
      <c r="L3" s="75" t="s">
        <v>13</v>
      </c>
    </row>
    <row r="4" spans="1:253" s="2" customFormat="1" ht="20.100000000000001" customHeight="1" x14ac:dyDescent="0.15">
      <c r="A4" s="76" t="s">
        <v>14</v>
      </c>
      <c r="B4" s="76" t="s">
        <v>15</v>
      </c>
      <c r="C4" s="77">
        <v>850</v>
      </c>
      <c r="D4" s="77">
        <v>5</v>
      </c>
      <c r="E4" s="77">
        <v>4250</v>
      </c>
      <c r="F4" s="77">
        <v>15.5</v>
      </c>
      <c r="G4" s="77">
        <v>13175</v>
      </c>
      <c r="H4" s="78">
        <v>4611.25</v>
      </c>
      <c r="I4" s="77">
        <v>17425</v>
      </c>
      <c r="J4" s="78">
        <v>8861.25</v>
      </c>
      <c r="K4" s="84">
        <v>1.1000000000000001</v>
      </c>
      <c r="L4" s="85" t="s">
        <v>16</v>
      </c>
    </row>
    <row r="5" spans="1:253" s="2" customFormat="1" ht="20.100000000000001" customHeight="1" x14ac:dyDescent="0.15">
      <c r="A5" s="76" t="s">
        <v>17</v>
      </c>
      <c r="B5" s="76" t="s">
        <v>18</v>
      </c>
      <c r="C5" s="77">
        <v>550</v>
      </c>
      <c r="D5" s="77">
        <v>4.5</v>
      </c>
      <c r="E5" s="77">
        <v>2475</v>
      </c>
      <c r="F5" s="77">
        <v>0</v>
      </c>
      <c r="G5" s="77">
        <v>0</v>
      </c>
      <c r="H5" s="78">
        <v>0</v>
      </c>
      <c r="I5" s="77">
        <v>2475</v>
      </c>
      <c r="J5" s="78">
        <v>2475</v>
      </c>
      <c r="K5" s="86">
        <v>1</v>
      </c>
      <c r="L5" s="85" t="s">
        <v>19</v>
      </c>
    </row>
    <row r="6" spans="1:253" s="2" customFormat="1" ht="20.100000000000001" customHeight="1" x14ac:dyDescent="0.15">
      <c r="A6" s="76" t="s">
        <v>20</v>
      </c>
      <c r="B6" s="76" t="s">
        <v>21</v>
      </c>
      <c r="C6" s="77">
        <v>3155</v>
      </c>
      <c r="D6" s="77">
        <v>4.4000000000000004</v>
      </c>
      <c r="E6" s="77">
        <v>6941</v>
      </c>
      <c r="F6" s="77">
        <v>21.6</v>
      </c>
      <c r="G6" s="77">
        <v>68148</v>
      </c>
      <c r="H6" s="78">
        <v>34074</v>
      </c>
      <c r="I6" s="77">
        <v>82030</v>
      </c>
      <c r="J6" s="78">
        <v>47956</v>
      </c>
      <c r="K6" s="86">
        <v>1.2</v>
      </c>
      <c r="L6" s="85" t="s">
        <v>19</v>
      </c>
    </row>
    <row r="7" spans="1:253" s="2" customFormat="1" ht="20.100000000000001" customHeight="1" x14ac:dyDescent="0.15">
      <c r="A7" s="76" t="s">
        <v>22</v>
      </c>
      <c r="B7" s="76" t="s">
        <v>23</v>
      </c>
      <c r="C7" s="77">
        <v>1100</v>
      </c>
      <c r="D7" s="77">
        <v>8.4</v>
      </c>
      <c r="E7" s="77">
        <v>9240</v>
      </c>
      <c r="F7" s="77">
        <v>28</v>
      </c>
      <c r="G7" s="77">
        <v>30800</v>
      </c>
      <c r="H7" s="78">
        <v>7700</v>
      </c>
      <c r="I7" s="77">
        <v>40040</v>
      </c>
      <c r="J7" s="78">
        <v>16940</v>
      </c>
      <c r="K7" s="84">
        <v>1</v>
      </c>
      <c r="L7" s="85" t="s">
        <v>24</v>
      </c>
    </row>
    <row r="8" spans="1:253" s="2" customFormat="1" ht="20.100000000000001" customHeight="1" x14ac:dyDescent="0.15">
      <c r="A8" s="76" t="s">
        <v>22</v>
      </c>
      <c r="B8" s="76" t="s">
        <v>25</v>
      </c>
      <c r="C8" s="77">
        <v>1064</v>
      </c>
      <c r="D8" s="77">
        <v>8</v>
      </c>
      <c r="E8" s="77">
        <v>8512</v>
      </c>
      <c r="F8" s="77">
        <v>27</v>
      </c>
      <c r="G8" s="77">
        <v>28728</v>
      </c>
      <c r="H8" s="78">
        <v>7182</v>
      </c>
      <c r="I8" s="77">
        <v>37240</v>
      </c>
      <c r="J8" s="78">
        <v>15694</v>
      </c>
      <c r="K8" s="86">
        <v>1</v>
      </c>
      <c r="L8" s="85" t="s">
        <v>24</v>
      </c>
    </row>
    <row r="9" spans="1:253" s="2" customFormat="1" ht="20.100000000000001" customHeight="1" x14ac:dyDescent="0.15">
      <c r="A9" s="76" t="s">
        <v>26</v>
      </c>
      <c r="B9" s="76" t="s">
        <v>23</v>
      </c>
      <c r="C9" s="77">
        <v>1020</v>
      </c>
      <c r="D9" s="77">
        <v>6.8</v>
      </c>
      <c r="E9" s="77">
        <v>6936</v>
      </c>
      <c r="F9" s="77">
        <v>13.9</v>
      </c>
      <c r="G9" s="77">
        <v>14178</v>
      </c>
      <c r="H9" s="78">
        <v>5671.2</v>
      </c>
      <c r="I9" s="77">
        <v>21114</v>
      </c>
      <c r="J9" s="78">
        <v>12607.2</v>
      </c>
      <c r="K9" s="84">
        <v>1.1000000000000001</v>
      </c>
      <c r="L9" s="85" t="s">
        <v>24</v>
      </c>
    </row>
    <row r="10" spans="1:253" s="2" customFormat="1" ht="20.100000000000001" customHeight="1" x14ac:dyDescent="0.15">
      <c r="A10" s="76" t="s">
        <v>27</v>
      </c>
      <c r="B10" s="76" t="s">
        <v>28</v>
      </c>
      <c r="C10" s="77">
        <v>1100</v>
      </c>
      <c r="D10" s="77">
        <v>7.6</v>
      </c>
      <c r="E10" s="77">
        <v>8360</v>
      </c>
      <c r="F10" s="77">
        <v>12</v>
      </c>
      <c r="G10" s="77">
        <v>13200</v>
      </c>
      <c r="H10" s="78">
        <v>5280</v>
      </c>
      <c r="I10" s="77">
        <v>21560</v>
      </c>
      <c r="J10" s="78">
        <v>13640</v>
      </c>
      <c r="K10" s="84">
        <v>1.2</v>
      </c>
      <c r="L10" s="85" t="s">
        <v>24</v>
      </c>
    </row>
    <row r="11" spans="1:253" s="2" customFormat="1" ht="20.100000000000001" customHeight="1" x14ac:dyDescent="0.15">
      <c r="A11" s="76" t="s">
        <v>29</v>
      </c>
      <c r="B11" s="76" t="s">
        <v>30</v>
      </c>
      <c r="C11" s="77">
        <v>720</v>
      </c>
      <c r="D11" s="77">
        <v>8.6</v>
      </c>
      <c r="E11" s="77">
        <v>6192</v>
      </c>
      <c r="F11" s="77">
        <v>16</v>
      </c>
      <c r="G11" s="77">
        <v>11520</v>
      </c>
      <c r="H11" s="78">
        <v>4032</v>
      </c>
      <c r="I11" s="77">
        <v>17712</v>
      </c>
      <c r="J11" s="78">
        <v>10224</v>
      </c>
      <c r="K11" s="84">
        <v>1.2</v>
      </c>
      <c r="L11" s="85" t="s">
        <v>24</v>
      </c>
    </row>
    <row r="12" spans="1:253" s="2" customFormat="1" ht="20.100000000000001" customHeight="1" x14ac:dyDescent="0.15">
      <c r="A12" s="79" t="s">
        <v>31</v>
      </c>
      <c r="B12" s="79" t="s">
        <v>32</v>
      </c>
      <c r="C12" s="77">
        <v>280</v>
      </c>
      <c r="D12" s="77">
        <v>2.1</v>
      </c>
      <c r="E12" s="77">
        <v>588</v>
      </c>
      <c r="F12" s="77">
        <v>3.5</v>
      </c>
      <c r="G12" s="77">
        <v>980</v>
      </c>
      <c r="H12" s="78">
        <v>980</v>
      </c>
      <c r="I12" s="77">
        <v>1568</v>
      </c>
      <c r="J12" s="78">
        <v>1568</v>
      </c>
      <c r="K12" s="84">
        <v>1</v>
      </c>
      <c r="L12" s="85" t="s">
        <v>33</v>
      </c>
    </row>
    <row r="13" spans="1:253" s="2" customFormat="1" ht="20.100000000000001" customHeight="1" x14ac:dyDescent="0.15">
      <c r="A13" s="79" t="s">
        <v>31</v>
      </c>
      <c r="B13" s="79" t="s">
        <v>34</v>
      </c>
      <c r="C13" s="77">
        <v>290</v>
      </c>
      <c r="D13" s="77">
        <v>7.6</v>
      </c>
      <c r="E13" s="77">
        <v>2204</v>
      </c>
      <c r="F13" s="77">
        <v>10.5</v>
      </c>
      <c r="G13" s="77">
        <v>3045</v>
      </c>
      <c r="H13" s="78">
        <v>1522.5</v>
      </c>
      <c r="I13" s="77">
        <v>5249</v>
      </c>
      <c r="J13" s="78">
        <v>3726.5</v>
      </c>
      <c r="K13" s="84">
        <v>1.2</v>
      </c>
      <c r="L13" s="85" t="s">
        <v>33</v>
      </c>
    </row>
    <row r="14" spans="1:253" s="2" customFormat="1" ht="20.100000000000001" customHeight="1" x14ac:dyDescent="0.15">
      <c r="A14" s="76" t="s">
        <v>35</v>
      </c>
      <c r="B14" s="80" t="s">
        <v>36</v>
      </c>
      <c r="C14" s="77">
        <v>810</v>
      </c>
      <c r="D14" s="77">
        <v>8.8000000000000007</v>
      </c>
      <c r="E14" s="77">
        <v>7128</v>
      </c>
      <c r="F14" s="77">
        <v>15.1</v>
      </c>
      <c r="G14" s="77">
        <v>12231</v>
      </c>
      <c r="H14" s="78">
        <v>4280.8500000000004</v>
      </c>
      <c r="I14" s="77">
        <v>19359</v>
      </c>
      <c r="J14" s="78">
        <v>11408.85</v>
      </c>
      <c r="K14" s="86">
        <v>1</v>
      </c>
      <c r="L14" s="85" t="s">
        <v>33</v>
      </c>
    </row>
    <row r="15" spans="1:253" s="2" customFormat="1" ht="20.100000000000001" customHeight="1" x14ac:dyDescent="0.15">
      <c r="A15" s="76" t="s">
        <v>37</v>
      </c>
      <c r="B15" s="76" t="s">
        <v>30</v>
      </c>
      <c r="C15" s="77">
        <v>800</v>
      </c>
      <c r="D15" s="77">
        <v>8</v>
      </c>
      <c r="E15" s="77">
        <v>6400</v>
      </c>
      <c r="F15" s="77">
        <v>15</v>
      </c>
      <c r="G15" s="77">
        <v>12000</v>
      </c>
      <c r="H15" s="78">
        <v>6000</v>
      </c>
      <c r="I15" s="77">
        <v>18400</v>
      </c>
      <c r="J15" s="78">
        <v>12400</v>
      </c>
      <c r="K15" s="84">
        <v>1.1000000000000001</v>
      </c>
      <c r="L15" s="85" t="s">
        <v>33</v>
      </c>
    </row>
    <row r="16" spans="1:253" s="2" customFormat="1" ht="20.100000000000001" customHeight="1" x14ac:dyDescent="0.15">
      <c r="A16" s="76" t="s">
        <v>38</v>
      </c>
      <c r="B16" s="76" t="s">
        <v>39</v>
      </c>
      <c r="C16" s="77">
        <v>830</v>
      </c>
      <c r="D16" s="77">
        <v>6</v>
      </c>
      <c r="E16" s="77">
        <v>4980</v>
      </c>
      <c r="F16" s="77">
        <v>21</v>
      </c>
      <c r="G16" s="77">
        <v>17430</v>
      </c>
      <c r="H16" s="78">
        <v>4357.5</v>
      </c>
      <c r="I16" s="77">
        <v>22410</v>
      </c>
      <c r="J16" s="78">
        <v>9337.5</v>
      </c>
      <c r="K16" s="86">
        <v>1.1000000000000001</v>
      </c>
      <c r="L16" s="85" t="s">
        <v>33</v>
      </c>
    </row>
    <row r="17" spans="1:12" s="2" customFormat="1" ht="20.100000000000001" customHeight="1" x14ac:dyDescent="0.15">
      <c r="A17" s="76" t="s">
        <v>40</v>
      </c>
      <c r="B17" s="76" t="s">
        <v>41</v>
      </c>
      <c r="C17" s="77">
        <v>450</v>
      </c>
      <c r="D17" s="77">
        <v>5.0999999999999996</v>
      </c>
      <c r="E17" s="77">
        <v>2295</v>
      </c>
      <c r="F17" s="77">
        <v>8</v>
      </c>
      <c r="G17" s="77">
        <v>3600</v>
      </c>
      <c r="H17" s="78">
        <v>2160</v>
      </c>
      <c r="I17" s="77">
        <v>5895</v>
      </c>
      <c r="J17" s="78">
        <v>4455</v>
      </c>
      <c r="K17" s="84">
        <v>1.1000000000000001</v>
      </c>
      <c r="L17" s="85" t="s">
        <v>33</v>
      </c>
    </row>
    <row r="18" spans="1:12" s="2" customFormat="1" ht="20.100000000000001" customHeight="1" x14ac:dyDescent="0.15">
      <c r="A18" s="76" t="s">
        <v>42</v>
      </c>
      <c r="B18" s="76" t="s">
        <v>23</v>
      </c>
      <c r="C18" s="77">
        <v>1000</v>
      </c>
      <c r="D18" s="77">
        <v>4.4000000000000004</v>
      </c>
      <c r="E18" s="77">
        <v>4400</v>
      </c>
      <c r="F18" s="77">
        <v>12</v>
      </c>
      <c r="G18" s="77">
        <v>12000</v>
      </c>
      <c r="H18" s="78">
        <v>4800</v>
      </c>
      <c r="I18" s="77">
        <v>16400</v>
      </c>
      <c r="J18" s="78">
        <v>9200</v>
      </c>
      <c r="K18" s="86">
        <v>1</v>
      </c>
      <c r="L18" s="85" t="s">
        <v>33</v>
      </c>
    </row>
    <row r="19" spans="1:12" s="2" customFormat="1" ht="20.100000000000001" customHeight="1" x14ac:dyDescent="0.15">
      <c r="A19" s="76" t="s">
        <v>42</v>
      </c>
      <c r="B19" s="76" t="s">
        <v>25</v>
      </c>
      <c r="C19" s="77">
        <v>1050</v>
      </c>
      <c r="D19" s="77">
        <v>4.5</v>
      </c>
      <c r="E19" s="77">
        <v>4725</v>
      </c>
      <c r="F19" s="77">
        <v>13.2</v>
      </c>
      <c r="G19" s="77">
        <v>13860</v>
      </c>
      <c r="H19" s="78">
        <v>5544</v>
      </c>
      <c r="I19" s="77">
        <v>18585</v>
      </c>
      <c r="J19" s="78">
        <v>10269</v>
      </c>
      <c r="K19" s="86">
        <v>1</v>
      </c>
      <c r="L19" s="85" t="s">
        <v>33</v>
      </c>
    </row>
    <row r="20" spans="1:12" s="2" customFormat="1" ht="20.100000000000001" customHeight="1" x14ac:dyDescent="0.15">
      <c r="A20" s="76" t="s">
        <v>27</v>
      </c>
      <c r="B20" s="76" t="s">
        <v>43</v>
      </c>
      <c r="C20" s="77">
        <v>700</v>
      </c>
      <c r="D20" s="77">
        <v>7</v>
      </c>
      <c r="E20" s="77">
        <v>4900</v>
      </c>
      <c r="F20" s="77">
        <v>14</v>
      </c>
      <c r="G20" s="77">
        <v>9800</v>
      </c>
      <c r="H20" s="78">
        <v>3920</v>
      </c>
      <c r="I20" s="77">
        <v>14700</v>
      </c>
      <c r="J20" s="78">
        <v>8820</v>
      </c>
      <c r="K20" s="84">
        <v>1</v>
      </c>
      <c r="L20" s="85" t="s">
        <v>44</v>
      </c>
    </row>
    <row r="21" spans="1:12" s="2" customFormat="1" ht="20.100000000000001" customHeight="1" x14ac:dyDescent="0.15">
      <c r="A21" s="76" t="s">
        <v>45</v>
      </c>
      <c r="B21" s="76" t="s">
        <v>46</v>
      </c>
      <c r="C21" s="77">
        <v>300</v>
      </c>
      <c r="D21" s="77">
        <v>0</v>
      </c>
      <c r="E21" s="77">
        <v>0</v>
      </c>
      <c r="F21" s="77">
        <v>5.8</v>
      </c>
      <c r="G21" s="77">
        <v>1740</v>
      </c>
      <c r="H21" s="78">
        <v>1392</v>
      </c>
      <c r="I21" s="77">
        <v>1740</v>
      </c>
      <c r="J21" s="78">
        <v>1392</v>
      </c>
      <c r="K21" s="84">
        <v>1</v>
      </c>
      <c r="L21" s="85" t="s">
        <v>44</v>
      </c>
    </row>
    <row r="22" spans="1:12" s="2" customFormat="1" ht="20.100000000000001" customHeight="1" x14ac:dyDescent="0.15">
      <c r="A22" s="76" t="s">
        <v>47</v>
      </c>
      <c r="B22" s="76" t="s">
        <v>48</v>
      </c>
      <c r="C22" s="77">
        <v>60</v>
      </c>
      <c r="D22" s="77"/>
      <c r="E22" s="77"/>
      <c r="F22" s="77">
        <v>7</v>
      </c>
      <c r="G22" s="77">
        <v>420</v>
      </c>
      <c r="H22" s="78">
        <v>336</v>
      </c>
      <c r="I22" s="87">
        <v>420</v>
      </c>
      <c r="J22" s="78">
        <v>336</v>
      </c>
      <c r="K22" s="84">
        <v>1</v>
      </c>
      <c r="L22" s="85" t="s">
        <v>44</v>
      </c>
    </row>
    <row r="23" spans="1:12" s="2" customFormat="1" ht="20.100000000000001" customHeight="1" x14ac:dyDescent="0.15">
      <c r="A23" s="76" t="s">
        <v>49</v>
      </c>
      <c r="B23" s="76" t="s">
        <v>50</v>
      </c>
      <c r="C23" s="77">
        <v>680</v>
      </c>
      <c r="D23" s="77">
        <v>1.8</v>
      </c>
      <c r="E23" s="77">
        <v>1224</v>
      </c>
      <c r="F23" s="77">
        <v>8.6</v>
      </c>
      <c r="G23" s="77">
        <v>5848</v>
      </c>
      <c r="H23" s="78">
        <v>3508.8</v>
      </c>
      <c r="I23" s="87">
        <v>7072</v>
      </c>
      <c r="J23" s="78">
        <v>4732.8</v>
      </c>
      <c r="K23" s="84">
        <v>1</v>
      </c>
      <c r="L23" s="85" t="s">
        <v>44</v>
      </c>
    </row>
    <row r="24" spans="1:12" s="2" customFormat="1" ht="20.100000000000001" customHeight="1" x14ac:dyDescent="0.15">
      <c r="A24" s="76" t="s">
        <v>51</v>
      </c>
      <c r="B24" s="76" t="s">
        <v>52</v>
      </c>
      <c r="C24" s="77">
        <v>105</v>
      </c>
      <c r="D24" s="77">
        <v>5</v>
      </c>
      <c r="E24" s="77">
        <v>525</v>
      </c>
      <c r="F24" s="77">
        <v>7.5</v>
      </c>
      <c r="G24" s="77">
        <v>787.5</v>
      </c>
      <c r="H24" s="78">
        <v>630</v>
      </c>
      <c r="I24" s="87">
        <v>1312.5</v>
      </c>
      <c r="J24" s="78">
        <v>1155</v>
      </c>
      <c r="K24" s="86">
        <v>1.2</v>
      </c>
      <c r="L24" s="85" t="s">
        <v>44</v>
      </c>
    </row>
    <row r="25" spans="1:12" s="2" customFormat="1" ht="20.100000000000001" customHeight="1" x14ac:dyDescent="0.15">
      <c r="A25" s="76" t="s">
        <v>53</v>
      </c>
      <c r="B25" s="76" t="s">
        <v>54</v>
      </c>
      <c r="C25" s="77">
        <v>450</v>
      </c>
      <c r="D25" s="77">
        <v>6.7</v>
      </c>
      <c r="E25" s="77">
        <v>3015</v>
      </c>
      <c r="F25" s="77">
        <v>8.1999999999999993</v>
      </c>
      <c r="G25" s="77">
        <v>3690</v>
      </c>
      <c r="H25" s="78">
        <v>2214</v>
      </c>
      <c r="I25" s="87">
        <v>6705</v>
      </c>
      <c r="J25" s="78">
        <v>5229</v>
      </c>
      <c r="K25" s="84">
        <v>1.2</v>
      </c>
      <c r="L25" s="85" t="s">
        <v>44</v>
      </c>
    </row>
    <row r="26" spans="1:12" s="2" customFormat="1" ht="20.100000000000001" customHeight="1" x14ac:dyDescent="0.15">
      <c r="A26" s="76" t="s">
        <v>55</v>
      </c>
      <c r="B26" s="76" t="s">
        <v>56</v>
      </c>
      <c r="C26" s="77">
        <v>150</v>
      </c>
      <c r="D26" s="77">
        <v>0</v>
      </c>
      <c r="E26" s="77">
        <v>0</v>
      </c>
      <c r="F26" s="77">
        <v>8.1</v>
      </c>
      <c r="G26" s="77">
        <v>1215</v>
      </c>
      <c r="H26" s="78">
        <v>729</v>
      </c>
      <c r="I26" s="77">
        <v>1215</v>
      </c>
      <c r="J26" s="78">
        <v>729</v>
      </c>
      <c r="K26" s="86">
        <v>1</v>
      </c>
      <c r="L26" s="85" t="s">
        <v>44</v>
      </c>
    </row>
    <row r="27" spans="1:12" ht="20.100000000000001" customHeight="1" x14ac:dyDescent="0.15">
      <c r="A27" s="81" t="s">
        <v>57</v>
      </c>
      <c r="B27" s="81"/>
      <c r="C27" s="82"/>
      <c r="D27" s="82"/>
      <c r="E27" s="82"/>
      <c r="F27" s="82"/>
      <c r="G27" s="82"/>
      <c r="H27" s="82"/>
      <c r="I27" s="82"/>
      <c r="J27" s="82"/>
      <c r="K27" s="88"/>
      <c r="L27" s="89"/>
    </row>
  </sheetData>
  <mergeCells count="9">
    <mergeCell ref="A1:L1"/>
    <mergeCell ref="D2:E2"/>
    <mergeCell ref="F2:H2"/>
    <mergeCell ref="A2:A3"/>
    <mergeCell ref="B2:B3"/>
    <mergeCell ref="C2:C3"/>
    <mergeCell ref="I2:I3"/>
    <mergeCell ref="J2:J3"/>
    <mergeCell ref="K2:K3"/>
  </mergeCells>
  <phoneticPr fontId="19" type="noConversion"/>
  <pageMargins left="0.70763888888888904" right="0.70763888888888904" top="0.74791666666666701" bottom="0.74791666666666701" header="0.31388888888888899" footer="0.31388888888888899"/>
  <pageSetup paperSize="9" scale="5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zoomScaleSheetLayoutView="50" workbookViewId="0">
      <pane xSplit="5" ySplit="4" topLeftCell="F5" activePane="bottomRight" state="frozen"/>
      <selection pane="topRight"/>
      <selection pane="bottomLeft"/>
      <selection pane="bottomRight" sqref="A1:A2"/>
    </sheetView>
  </sheetViews>
  <sheetFormatPr defaultColWidth="9" defaultRowHeight="14.25" x14ac:dyDescent="0.15"/>
  <cols>
    <col min="1" max="1" width="5.75" style="35" customWidth="1"/>
    <col min="2" max="2" width="9" style="35"/>
    <col min="3" max="3" width="15.125" style="36" customWidth="1"/>
    <col min="4" max="4" width="10.75" style="36" customWidth="1"/>
    <col min="5" max="5" width="9.25" style="36" customWidth="1"/>
    <col min="6" max="6" width="14.125" style="36" customWidth="1"/>
    <col min="7" max="8" width="13.125" style="36" customWidth="1"/>
    <col min="9" max="9" width="16.375" style="36" customWidth="1"/>
    <col min="10" max="10" width="14.875" style="36" customWidth="1"/>
    <col min="11" max="11" width="14.375" style="36" customWidth="1"/>
    <col min="12" max="12" width="15.125" style="36" customWidth="1"/>
    <col min="13" max="13" width="13.5" style="36" customWidth="1"/>
    <col min="14" max="14" width="12.25" style="36" customWidth="1"/>
    <col min="15" max="15" width="13.5" style="36" customWidth="1"/>
    <col min="16" max="19" width="13.5" style="36" hidden="1" customWidth="1"/>
    <col min="20" max="20" width="13.5" style="36" customWidth="1"/>
    <col min="21" max="21" width="27.375" style="36" customWidth="1"/>
    <col min="22" max="23" width="9" style="35"/>
    <col min="24" max="24" width="12" style="35" customWidth="1"/>
    <col min="25" max="16384" width="9" style="35"/>
  </cols>
  <sheetData>
    <row r="1" spans="1:21" ht="23.25" customHeight="1" x14ac:dyDescent="0.15">
      <c r="A1" s="100" t="s">
        <v>58</v>
      </c>
      <c r="B1" s="102" t="s">
        <v>59</v>
      </c>
      <c r="C1" s="94" t="s">
        <v>60</v>
      </c>
      <c r="D1" s="94"/>
      <c r="E1" s="94" t="s">
        <v>61</v>
      </c>
      <c r="F1" s="37" t="s">
        <v>38</v>
      </c>
      <c r="G1" s="38" t="s">
        <v>35</v>
      </c>
      <c r="H1" s="37" t="s">
        <v>42</v>
      </c>
      <c r="I1" s="37" t="s">
        <v>40</v>
      </c>
      <c r="J1" s="37" t="s">
        <v>27</v>
      </c>
      <c r="K1" s="37" t="s">
        <v>37</v>
      </c>
      <c r="L1" s="37" t="s">
        <v>53</v>
      </c>
      <c r="M1" s="37" t="s">
        <v>14</v>
      </c>
      <c r="N1" s="37" t="s">
        <v>26</v>
      </c>
      <c r="O1" s="59" t="s">
        <v>20</v>
      </c>
      <c r="P1" s="59"/>
      <c r="Q1" s="59"/>
      <c r="R1" s="59"/>
      <c r="S1" s="59"/>
      <c r="T1" s="96" t="s">
        <v>62</v>
      </c>
      <c r="U1" s="98" t="s">
        <v>9</v>
      </c>
    </row>
    <row r="2" spans="1:21" s="32" customFormat="1" ht="30" customHeight="1" x14ac:dyDescent="0.15">
      <c r="A2" s="101"/>
      <c r="B2" s="103"/>
      <c r="C2" s="95" t="s">
        <v>63</v>
      </c>
      <c r="D2" s="95"/>
      <c r="E2" s="95"/>
      <c r="F2" s="39" t="s">
        <v>64</v>
      </c>
      <c r="G2" s="39" t="s">
        <v>64</v>
      </c>
      <c r="H2" s="39" t="s">
        <v>65</v>
      </c>
      <c r="I2" s="39" t="s">
        <v>66</v>
      </c>
      <c r="J2" s="39" t="s">
        <v>67</v>
      </c>
      <c r="K2" s="39" t="s">
        <v>68</v>
      </c>
      <c r="L2" s="39" t="s">
        <v>69</v>
      </c>
      <c r="M2" s="39" t="s">
        <v>70</v>
      </c>
      <c r="N2" s="39" t="s">
        <v>71</v>
      </c>
      <c r="O2" s="39" t="s">
        <v>72</v>
      </c>
      <c r="P2" s="60"/>
      <c r="Q2" s="60"/>
      <c r="R2" s="60"/>
      <c r="S2" s="60"/>
      <c r="T2" s="97"/>
      <c r="U2" s="99"/>
    </row>
    <row r="3" spans="1:21" s="32" customFormat="1" ht="18" customHeight="1" x14ac:dyDescent="0.15">
      <c r="A3" s="40"/>
      <c r="B3" s="41"/>
      <c r="C3" s="105" t="s">
        <v>73</v>
      </c>
      <c r="D3" s="105"/>
      <c r="E3" s="42"/>
      <c r="F3" s="43">
        <v>150</v>
      </c>
      <c r="G3" s="43">
        <v>80</v>
      </c>
      <c r="H3" s="43">
        <v>1400</v>
      </c>
      <c r="I3" s="43">
        <v>445</v>
      </c>
      <c r="J3" s="43">
        <v>1174</v>
      </c>
      <c r="K3" s="43">
        <v>780</v>
      </c>
      <c r="L3" s="43">
        <v>390</v>
      </c>
      <c r="M3" s="61">
        <v>1450</v>
      </c>
      <c r="N3" s="61">
        <v>1400</v>
      </c>
      <c r="O3" s="61">
        <v>3300</v>
      </c>
      <c r="P3" s="61"/>
      <c r="Q3" s="61"/>
      <c r="R3" s="61"/>
      <c r="S3" s="61"/>
      <c r="T3" s="61">
        <f>IF(SUM(F3:N3)=0,"",SUM(F3:N3))</f>
        <v>7269</v>
      </c>
      <c r="U3" s="63"/>
    </row>
    <row r="4" spans="1:21" s="33" customFormat="1" ht="18" customHeight="1" x14ac:dyDescent="0.15">
      <c r="A4" s="44"/>
      <c r="B4" s="45"/>
      <c r="C4" s="109" t="s">
        <v>74</v>
      </c>
      <c r="D4" s="109"/>
      <c r="E4" s="46"/>
      <c r="F4" s="47">
        <v>15</v>
      </c>
      <c r="G4" s="47">
        <v>15</v>
      </c>
      <c r="H4" s="48" t="s">
        <v>75</v>
      </c>
      <c r="I4" s="50">
        <v>9</v>
      </c>
      <c r="J4" s="50">
        <v>12</v>
      </c>
      <c r="K4" s="50">
        <v>15</v>
      </c>
      <c r="L4" s="47">
        <v>7</v>
      </c>
      <c r="M4" s="47">
        <v>12</v>
      </c>
      <c r="N4" s="48" t="s">
        <v>76</v>
      </c>
      <c r="O4" s="47">
        <v>17</v>
      </c>
      <c r="P4" s="48"/>
      <c r="Q4" s="48"/>
      <c r="R4" s="48"/>
      <c r="S4" s="48"/>
      <c r="T4" s="48"/>
      <c r="U4" s="64"/>
    </row>
    <row r="5" spans="1:21" s="33" customFormat="1" ht="18" customHeight="1" x14ac:dyDescent="0.15">
      <c r="A5" s="44"/>
      <c r="B5" s="45"/>
      <c r="C5" s="110" t="s">
        <v>77</v>
      </c>
      <c r="D5" s="111"/>
      <c r="E5" s="46"/>
      <c r="F5" s="48"/>
      <c r="G5" s="49"/>
      <c r="H5" s="50"/>
      <c r="I5" s="50"/>
      <c r="J5" s="50"/>
      <c r="K5" s="50"/>
      <c r="L5" s="48"/>
      <c r="M5" s="48"/>
      <c r="N5" s="48"/>
      <c r="O5" s="48"/>
      <c r="P5" s="48"/>
      <c r="Q5" s="48"/>
      <c r="R5" s="48"/>
      <c r="S5" s="48"/>
      <c r="T5" s="48"/>
      <c r="U5" s="64"/>
    </row>
    <row r="6" spans="1:21" s="32" customFormat="1" ht="27.95" customHeight="1" x14ac:dyDescent="0.15">
      <c r="A6" s="40">
        <v>1</v>
      </c>
      <c r="B6" s="42" t="s">
        <v>78</v>
      </c>
      <c r="C6" s="105" t="s">
        <v>79</v>
      </c>
      <c r="D6" s="105"/>
      <c r="E6" s="42" t="s">
        <v>80</v>
      </c>
      <c r="F6" s="49"/>
      <c r="G6" s="51"/>
      <c r="H6" s="51"/>
      <c r="I6" s="51"/>
      <c r="J6" s="51"/>
      <c r="K6" s="51"/>
      <c r="L6" s="51"/>
      <c r="M6" s="53"/>
      <c r="N6" s="53"/>
      <c r="O6" s="53"/>
      <c r="P6" s="53"/>
      <c r="Q6" s="53"/>
      <c r="R6" s="53"/>
      <c r="S6" s="53"/>
      <c r="T6" s="53" t="str">
        <f t="shared" ref="T6:T14" si="0">IF(SUM(F6:L6)=0,"",SUM(F6:L6))</f>
        <v/>
      </c>
      <c r="U6" s="63"/>
    </row>
    <row r="7" spans="1:21" s="32" customFormat="1" ht="27.95" customHeight="1" x14ac:dyDescent="0.15">
      <c r="A7" s="40">
        <v>2</v>
      </c>
      <c r="B7" s="42" t="s">
        <v>81</v>
      </c>
      <c r="C7" s="104" t="s">
        <v>82</v>
      </c>
      <c r="D7" s="42" t="s">
        <v>83</v>
      </c>
      <c r="E7" s="42" t="s">
        <v>80</v>
      </c>
      <c r="F7" s="51"/>
      <c r="G7" s="51"/>
      <c r="H7" s="52"/>
      <c r="I7" s="52"/>
      <c r="J7" s="52"/>
      <c r="K7" s="52"/>
      <c r="L7" s="52"/>
      <c r="M7" s="53"/>
      <c r="N7" s="53"/>
      <c r="O7" s="53"/>
      <c r="P7" s="53"/>
      <c r="Q7" s="53"/>
      <c r="R7" s="53"/>
      <c r="S7" s="53"/>
      <c r="T7" s="53" t="str">
        <f t="shared" si="0"/>
        <v/>
      </c>
      <c r="U7" s="63"/>
    </row>
    <row r="8" spans="1:21" s="32" customFormat="1" ht="27.95" customHeight="1" x14ac:dyDescent="0.15">
      <c r="A8" s="40">
        <v>3</v>
      </c>
      <c r="B8" s="42" t="s">
        <v>84</v>
      </c>
      <c r="C8" s="105"/>
      <c r="D8" s="42" t="s">
        <v>85</v>
      </c>
      <c r="E8" s="42" t="s">
        <v>80</v>
      </c>
      <c r="F8" s="51"/>
      <c r="G8" s="52"/>
      <c r="H8" s="52"/>
      <c r="I8" s="52"/>
      <c r="J8" s="52"/>
      <c r="K8" s="52"/>
      <c r="L8" s="52"/>
      <c r="M8" s="53"/>
      <c r="N8" s="53"/>
      <c r="O8" s="53"/>
      <c r="P8" s="53"/>
      <c r="Q8" s="53"/>
      <c r="R8" s="53"/>
      <c r="S8" s="53"/>
      <c r="T8" s="53" t="str">
        <f t="shared" si="0"/>
        <v/>
      </c>
      <c r="U8" s="63"/>
    </row>
    <row r="9" spans="1:21" s="32" customFormat="1" ht="27.95" customHeight="1" x14ac:dyDescent="0.15">
      <c r="A9" s="40">
        <v>4</v>
      </c>
      <c r="B9" s="42" t="s">
        <v>86</v>
      </c>
      <c r="C9" s="105"/>
      <c r="D9" s="42" t="s">
        <v>87</v>
      </c>
      <c r="E9" s="42" t="s">
        <v>80</v>
      </c>
      <c r="F9" s="52"/>
      <c r="G9" s="52"/>
      <c r="H9" s="52"/>
      <c r="I9" s="52"/>
      <c r="J9" s="52"/>
      <c r="K9" s="52"/>
      <c r="L9" s="52"/>
      <c r="M9" s="53"/>
      <c r="N9" s="53"/>
      <c r="O9" s="53"/>
      <c r="P9" s="53"/>
      <c r="Q9" s="53"/>
      <c r="R9" s="53"/>
      <c r="S9" s="53"/>
      <c r="T9" s="53" t="str">
        <f t="shared" si="0"/>
        <v/>
      </c>
      <c r="U9" s="63"/>
    </row>
    <row r="10" spans="1:21" s="32" customFormat="1" ht="27.95" customHeight="1" x14ac:dyDescent="0.15">
      <c r="A10" s="40">
        <v>5</v>
      </c>
      <c r="B10" s="42" t="s">
        <v>88</v>
      </c>
      <c r="C10" s="105"/>
      <c r="D10" s="42" t="s">
        <v>89</v>
      </c>
      <c r="E10" s="42" t="s">
        <v>80</v>
      </c>
      <c r="F10" s="52"/>
      <c r="G10" s="52"/>
      <c r="H10" s="52"/>
      <c r="I10" s="52"/>
      <c r="J10" s="52"/>
      <c r="K10" s="52"/>
      <c r="L10" s="52"/>
      <c r="M10" s="53"/>
      <c r="N10" s="53"/>
      <c r="O10" s="53"/>
      <c r="P10" s="53"/>
      <c r="Q10" s="53"/>
      <c r="R10" s="53"/>
      <c r="S10" s="53"/>
      <c r="T10" s="53" t="str">
        <f t="shared" si="0"/>
        <v/>
      </c>
      <c r="U10" s="63"/>
    </row>
    <row r="11" spans="1:21" s="32" customFormat="1" ht="27.95" customHeight="1" x14ac:dyDescent="0.15">
      <c r="A11" s="40">
        <v>6</v>
      </c>
      <c r="B11" s="42" t="s">
        <v>90</v>
      </c>
      <c r="C11" s="104" t="s">
        <v>91</v>
      </c>
      <c r="D11" s="42" t="s">
        <v>83</v>
      </c>
      <c r="E11" s="42" t="s">
        <v>80</v>
      </c>
      <c r="F11" s="52"/>
      <c r="G11" s="52"/>
      <c r="H11" s="52"/>
      <c r="I11" s="52"/>
      <c r="J11" s="52"/>
      <c r="K11" s="52"/>
      <c r="L11" s="52"/>
      <c r="M11" s="53"/>
      <c r="N11" s="53"/>
      <c r="O11" s="53"/>
      <c r="P11" s="53"/>
      <c r="Q11" s="53"/>
      <c r="R11" s="53"/>
      <c r="S11" s="53"/>
      <c r="T11" s="53" t="str">
        <f t="shared" si="0"/>
        <v/>
      </c>
      <c r="U11" s="63"/>
    </row>
    <row r="12" spans="1:21" s="32" customFormat="1" ht="27.95" customHeight="1" x14ac:dyDescent="0.15">
      <c r="A12" s="40">
        <v>7</v>
      </c>
      <c r="B12" s="42" t="s">
        <v>92</v>
      </c>
      <c r="C12" s="105"/>
      <c r="D12" s="42" t="s">
        <v>85</v>
      </c>
      <c r="E12" s="42" t="s">
        <v>80</v>
      </c>
      <c r="F12" s="52"/>
      <c r="G12" s="52"/>
      <c r="H12" s="52"/>
      <c r="I12" s="52"/>
      <c r="J12" s="52"/>
      <c r="K12" s="52"/>
      <c r="L12" s="52"/>
      <c r="M12" s="53"/>
      <c r="N12" s="53"/>
      <c r="O12" s="53"/>
      <c r="P12" s="53"/>
      <c r="Q12" s="53"/>
      <c r="R12" s="53"/>
      <c r="S12" s="53"/>
      <c r="T12" s="53" t="str">
        <f t="shared" si="0"/>
        <v/>
      </c>
      <c r="U12" s="63"/>
    </row>
    <row r="13" spans="1:21" s="32" customFormat="1" ht="27.95" customHeight="1" x14ac:dyDescent="0.15">
      <c r="A13" s="40">
        <v>8</v>
      </c>
      <c r="B13" s="42" t="s">
        <v>93</v>
      </c>
      <c r="C13" s="105"/>
      <c r="D13" s="42" t="s">
        <v>87</v>
      </c>
      <c r="E13" s="42" t="s">
        <v>80</v>
      </c>
      <c r="F13" s="52"/>
      <c r="G13" s="52"/>
      <c r="H13" s="52"/>
      <c r="I13" s="52"/>
      <c r="J13" s="52"/>
      <c r="K13" s="52"/>
      <c r="L13" s="52"/>
      <c r="M13" s="53"/>
      <c r="N13" s="53"/>
      <c r="O13" s="53"/>
      <c r="P13" s="53"/>
      <c r="Q13" s="53"/>
      <c r="R13" s="53"/>
      <c r="S13" s="53"/>
      <c r="T13" s="53" t="str">
        <f t="shared" si="0"/>
        <v/>
      </c>
      <c r="U13" s="63"/>
    </row>
    <row r="14" spans="1:21" s="32" customFormat="1" ht="27.95" customHeight="1" x14ac:dyDescent="0.15">
      <c r="A14" s="40">
        <v>9</v>
      </c>
      <c r="B14" s="42" t="s">
        <v>94</v>
      </c>
      <c r="C14" s="105"/>
      <c r="D14" s="42" t="s">
        <v>89</v>
      </c>
      <c r="E14" s="42" t="s">
        <v>80</v>
      </c>
      <c r="F14" s="52"/>
      <c r="G14" s="52"/>
      <c r="H14" s="52"/>
      <c r="I14" s="52"/>
      <c r="J14" s="52"/>
      <c r="K14" s="52"/>
      <c r="L14" s="52"/>
      <c r="M14" s="53"/>
      <c r="N14" s="53"/>
      <c r="O14" s="53"/>
      <c r="P14" s="53"/>
      <c r="Q14" s="53"/>
      <c r="R14" s="53"/>
      <c r="S14" s="53"/>
      <c r="T14" s="53" t="str">
        <f t="shared" si="0"/>
        <v/>
      </c>
      <c r="U14" s="63"/>
    </row>
    <row r="15" spans="1:21" s="32" customFormat="1" ht="27.95" customHeight="1" x14ac:dyDescent="0.15">
      <c r="A15" s="40">
        <v>10</v>
      </c>
      <c r="B15" s="42" t="s">
        <v>95</v>
      </c>
      <c r="C15" s="104" t="s">
        <v>96</v>
      </c>
      <c r="D15" s="42" t="s">
        <v>83</v>
      </c>
      <c r="E15" s="42" t="s">
        <v>80</v>
      </c>
      <c r="F15" s="52">
        <v>0</v>
      </c>
      <c r="G15" s="52">
        <v>0</v>
      </c>
      <c r="H15" s="52">
        <v>1.512</v>
      </c>
      <c r="I15" s="52">
        <v>0</v>
      </c>
      <c r="J15" s="52">
        <v>1.6905600000000001</v>
      </c>
      <c r="K15" s="52">
        <v>0</v>
      </c>
      <c r="L15" s="52">
        <v>0.3276</v>
      </c>
      <c r="M15" s="53">
        <v>2.0880000000000001</v>
      </c>
      <c r="N15" s="53">
        <v>0</v>
      </c>
      <c r="O15" s="53"/>
      <c r="P15" s="53"/>
      <c r="Q15" s="53"/>
      <c r="R15" s="53"/>
      <c r="S15" s="53"/>
      <c r="T15" s="53">
        <f t="shared" ref="T15:T26" si="1">IF(SUM(F15:O15)=0,"",SUM(F15:O15))</f>
        <v>5.6181599999999996</v>
      </c>
      <c r="U15" s="63"/>
    </row>
    <row r="16" spans="1:21" s="32" customFormat="1" ht="27.95" customHeight="1" x14ac:dyDescent="0.15">
      <c r="A16" s="40">
        <v>11</v>
      </c>
      <c r="B16" s="42" t="s">
        <v>97</v>
      </c>
      <c r="C16" s="105"/>
      <c r="D16" s="42" t="s">
        <v>85</v>
      </c>
      <c r="E16" s="42" t="s">
        <v>80</v>
      </c>
      <c r="F16" s="52">
        <v>0.27</v>
      </c>
      <c r="G16" s="52">
        <v>0.14399999999999999</v>
      </c>
      <c r="H16" s="52">
        <v>0</v>
      </c>
      <c r="I16" s="52">
        <v>0.48060000000000003</v>
      </c>
      <c r="J16" s="52">
        <v>0</v>
      </c>
      <c r="K16" s="52">
        <v>1.3404</v>
      </c>
      <c r="L16" s="52">
        <v>0</v>
      </c>
      <c r="M16" s="53">
        <v>0</v>
      </c>
      <c r="N16" s="53">
        <v>2.1360000000000001</v>
      </c>
      <c r="O16" s="53"/>
      <c r="P16" s="53"/>
      <c r="Q16" s="53"/>
      <c r="R16" s="53"/>
      <c r="S16" s="53"/>
      <c r="T16" s="53">
        <f t="shared" si="1"/>
        <v>4.3710000000000004</v>
      </c>
      <c r="U16" s="63"/>
    </row>
    <row r="17" spans="1:24" s="32" customFormat="1" ht="27.95" customHeight="1" x14ac:dyDescent="0.15">
      <c r="A17" s="40">
        <v>12</v>
      </c>
      <c r="B17" s="42" t="s">
        <v>98</v>
      </c>
      <c r="C17" s="105"/>
      <c r="D17" s="42" t="s">
        <v>87</v>
      </c>
      <c r="E17" s="42" t="s">
        <v>80</v>
      </c>
      <c r="F17" s="52"/>
      <c r="G17" s="52"/>
      <c r="H17" s="52"/>
      <c r="I17" s="52"/>
      <c r="J17" s="52"/>
      <c r="K17" s="52"/>
      <c r="L17" s="52"/>
      <c r="M17" s="53"/>
      <c r="N17" s="53"/>
      <c r="O17" s="53"/>
      <c r="P17" s="53"/>
      <c r="Q17" s="53"/>
      <c r="R17" s="53"/>
      <c r="S17" s="53"/>
      <c r="T17" s="53" t="str">
        <f t="shared" si="1"/>
        <v/>
      </c>
      <c r="U17" s="63"/>
      <c r="X17" s="65"/>
    </row>
    <row r="18" spans="1:24" s="32" customFormat="1" ht="27.95" customHeight="1" x14ac:dyDescent="0.15">
      <c r="A18" s="40">
        <v>13</v>
      </c>
      <c r="B18" s="42" t="s">
        <v>99</v>
      </c>
      <c r="C18" s="105"/>
      <c r="D18" s="42" t="s">
        <v>89</v>
      </c>
      <c r="E18" s="42" t="s">
        <v>80</v>
      </c>
      <c r="F18" s="52"/>
      <c r="G18" s="52"/>
      <c r="H18" s="52"/>
      <c r="I18" s="52"/>
      <c r="J18" s="52"/>
      <c r="K18" s="52"/>
      <c r="L18" s="52"/>
      <c r="M18" s="53"/>
      <c r="N18" s="53"/>
      <c r="O18" s="53"/>
      <c r="P18" s="53"/>
      <c r="Q18" s="53"/>
      <c r="R18" s="53"/>
      <c r="S18" s="53"/>
      <c r="T18" s="53" t="str">
        <f t="shared" si="1"/>
        <v/>
      </c>
      <c r="U18" s="63"/>
    </row>
    <row r="19" spans="1:24" s="32" customFormat="1" ht="27.95" customHeight="1" x14ac:dyDescent="0.15">
      <c r="A19" s="40">
        <v>14</v>
      </c>
      <c r="B19" s="42" t="s">
        <v>100</v>
      </c>
      <c r="C19" s="105" t="s">
        <v>101</v>
      </c>
      <c r="D19" s="105"/>
      <c r="E19" s="42" t="s">
        <v>80</v>
      </c>
      <c r="F19" s="52"/>
      <c r="G19" s="52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 t="str">
        <f t="shared" si="1"/>
        <v/>
      </c>
      <c r="U19" s="63"/>
      <c r="W19" s="66"/>
    </row>
    <row r="20" spans="1:24" s="32" customFormat="1" ht="27.95" customHeight="1" x14ac:dyDescent="0.15">
      <c r="A20" s="40">
        <v>15</v>
      </c>
      <c r="B20" s="42" t="s">
        <v>102</v>
      </c>
      <c r="C20" s="105" t="s">
        <v>103</v>
      </c>
      <c r="D20" s="105"/>
      <c r="E20" s="42" t="s">
        <v>80</v>
      </c>
      <c r="F20" s="52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 t="str">
        <f t="shared" si="1"/>
        <v/>
      </c>
      <c r="U20" s="63"/>
    </row>
    <row r="21" spans="1:24" s="32" customFormat="1" ht="27.95" customHeight="1" x14ac:dyDescent="0.15">
      <c r="A21" s="40">
        <v>16</v>
      </c>
      <c r="B21" s="42" t="s">
        <v>104</v>
      </c>
      <c r="C21" s="107" t="s">
        <v>105</v>
      </c>
      <c r="D21" s="108"/>
      <c r="E21" s="42" t="s">
        <v>80</v>
      </c>
      <c r="F21" s="53">
        <v>0.108</v>
      </c>
      <c r="G21" s="53">
        <v>5.7599999999999998E-2</v>
      </c>
      <c r="H21" s="53">
        <v>1.008</v>
      </c>
      <c r="I21" s="53">
        <v>0.26700000000000002</v>
      </c>
      <c r="J21" s="53">
        <v>0.84528000000000003</v>
      </c>
      <c r="K21" s="53">
        <v>0.84240000000000004</v>
      </c>
      <c r="L21" s="53">
        <v>0.18720000000000001</v>
      </c>
      <c r="M21" s="53">
        <v>0.94199999999999995</v>
      </c>
      <c r="N21" s="53">
        <v>0.79200000000000004</v>
      </c>
      <c r="O21" s="53"/>
      <c r="P21" s="53"/>
      <c r="Q21" s="53"/>
      <c r="R21" s="53"/>
      <c r="S21" s="53"/>
      <c r="T21" s="53">
        <f t="shared" si="1"/>
        <v>5.04948</v>
      </c>
      <c r="U21" s="63"/>
    </row>
    <row r="22" spans="1:24" s="32" customFormat="1" ht="27.95" customHeight="1" x14ac:dyDescent="0.15">
      <c r="A22" s="40">
        <v>17</v>
      </c>
      <c r="B22" s="42" t="s">
        <v>106</v>
      </c>
      <c r="C22" s="105" t="s">
        <v>107</v>
      </c>
      <c r="D22" s="105"/>
      <c r="E22" s="42" t="s">
        <v>80</v>
      </c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 t="str">
        <f t="shared" si="1"/>
        <v/>
      </c>
      <c r="U22" s="63"/>
      <c r="X22" s="66"/>
    </row>
    <row r="23" spans="1:24" s="32" customFormat="1" ht="27.95" customHeight="1" x14ac:dyDescent="0.15">
      <c r="A23" s="40">
        <v>18</v>
      </c>
      <c r="B23" s="42" t="s">
        <v>108</v>
      </c>
      <c r="C23" s="105" t="s">
        <v>109</v>
      </c>
      <c r="D23" s="105"/>
      <c r="E23" s="42" t="s">
        <v>80</v>
      </c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 t="str">
        <f t="shared" si="1"/>
        <v/>
      </c>
      <c r="U23" s="63"/>
    </row>
    <row r="24" spans="1:24" s="32" customFormat="1" ht="27.95" customHeight="1" x14ac:dyDescent="0.15">
      <c r="A24" s="40">
        <v>19</v>
      </c>
      <c r="B24" s="42" t="s">
        <v>110</v>
      </c>
      <c r="C24" s="105" t="s">
        <v>111</v>
      </c>
      <c r="D24" s="105"/>
      <c r="E24" s="42" t="s">
        <v>112</v>
      </c>
      <c r="F24" s="53">
        <v>3.5999999999999997E-2</v>
      </c>
      <c r="G24" s="53">
        <v>1.9199999999999998E-2</v>
      </c>
      <c r="H24" s="53">
        <v>0.33600000000000002</v>
      </c>
      <c r="I24" s="53">
        <v>0.10680000000000001</v>
      </c>
      <c r="J24" s="53">
        <v>0.28176000000000001</v>
      </c>
      <c r="K24" s="53">
        <v>0.18720000000000001</v>
      </c>
      <c r="L24" s="53">
        <v>9.3600000000000003E-2</v>
      </c>
      <c r="M24" s="53">
        <v>0.34799999999999998</v>
      </c>
      <c r="N24" s="53">
        <v>0.33600000000000002</v>
      </c>
      <c r="O24" s="53">
        <v>0.39600000000000002</v>
      </c>
      <c r="P24" s="53"/>
      <c r="Q24" s="53"/>
      <c r="R24" s="53"/>
      <c r="S24" s="53"/>
      <c r="T24" s="53">
        <f t="shared" si="1"/>
        <v>2.1405599999999998</v>
      </c>
      <c r="U24" s="63"/>
    </row>
    <row r="25" spans="1:24" s="32" customFormat="1" ht="27.95" customHeight="1" x14ac:dyDescent="0.15">
      <c r="A25" s="40">
        <v>20</v>
      </c>
      <c r="B25" s="42" t="s">
        <v>113</v>
      </c>
      <c r="C25" s="105" t="s">
        <v>114</v>
      </c>
      <c r="D25" s="105"/>
      <c r="E25" s="42" t="s">
        <v>112</v>
      </c>
      <c r="F25" s="53">
        <v>3.5999999999999997E-2</v>
      </c>
      <c r="G25" s="53">
        <v>1.9199999999999998E-2</v>
      </c>
      <c r="H25" s="53">
        <v>0.33600000000000002</v>
      </c>
      <c r="I25" s="53">
        <v>0.10680000000000001</v>
      </c>
      <c r="J25" s="53">
        <v>0.28176000000000001</v>
      </c>
      <c r="K25" s="53">
        <v>0.18720000000000001</v>
      </c>
      <c r="L25" s="53">
        <v>9.3600000000000003E-2</v>
      </c>
      <c r="M25" s="53">
        <v>0.34799999999999998</v>
      </c>
      <c r="N25" s="53">
        <v>0.33600000000000002</v>
      </c>
      <c r="O25" s="53">
        <v>0.39600000000000002</v>
      </c>
      <c r="P25" s="53"/>
      <c r="Q25" s="53"/>
      <c r="R25" s="53"/>
      <c r="S25" s="53"/>
      <c r="T25" s="53">
        <f t="shared" si="1"/>
        <v>2.1405599999999998</v>
      </c>
      <c r="U25" s="63"/>
    </row>
    <row r="26" spans="1:24" s="32" customFormat="1" ht="27.95" customHeight="1" x14ac:dyDescent="0.15">
      <c r="A26" s="40">
        <v>21</v>
      </c>
      <c r="B26" s="42" t="s">
        <v>115</v>
      </c>
      <c r="C26" s="105" t="s">
        <v>116</v>
      </c>
      <c r="D26" s="105"/>
      <c r="E26" s="42" t="s">
        <v>117</v>
      </c>
      <c r="F26" s="54">
        <v>2.4E-2</v>
      </c>
      <c r="G26" s="54">
        <v>2.4E-2</v>
      </c>
      <c r="H26" s="54">
        <v>2.4E-2</v>
      </c>
      <c r="I26" s="54">
        <v>2.4E-2</v>
      </c>
      <c r="J26" s="54">
        <v>2.4E-2</v>
      </c>
      <c r="K26" s="54">
        <v>2.4E-2</v>
      </c>
      <c r="L26" s="54">
        <v>2.4E-2</v>
      </c>
      <c r="M26" s="54">
        <v>2.4E-2</v>
      </c>
      <c r="N26" s="54">
        <v>2.4E-2</v>
      </c>
      <c r="O26" s="54">
        <v>0.13200000000000001</v>
      </c>
      <c r="P26" s="54"/>
      <c r="Q26" s="54"/>
      <c r="R26" s="54"/>
      <c r="S26" s="54"/>
      <c r="T26" s="53">
        <f t="shared" si="1"/>
        <v>0.34799999999999998</v>
      </c>
      <c r="U26" s="63"/>
    </row>
    <row r="27" spans="1:24" s="32" customFormat="1" ht="27.95" customHeight="1" x14ac:dyDescent="0.15">
      <c r="A27" s="40">
        <v>22</v>
      </c>
      <c r="B27" s="42" t="s">
        <v>118</v>
      </c>
      <c r="C27" s="105" t="s">
        <v>119</v>
      </c>
      <c r="D27" s="105"/>
      <c r="E27" s="42" t="s">
        <v>120</v>
      </c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3" t="str">
        <f>IF(SUM(F27:O27)=0,"",SUM(F27:N27))</f>
        <v/>
      </c>
      <c r="U27" s="63"/>
    </row>
    <row r="28" spans="1:24" s="32" customFormat="1" ht="27.95" customHeight="1" x14ac:dyDescent="0.15">
      <c r="A28" s="40">
        <v>23</v>
      </c>
      <c r="B28" s="42" t="s">
        <v>121</v>
      </c>
      <c r="C28" s="105" t="s">
        <v>122</v>
      </c>
      <c r="D28" s="105"/>
      <c r="E28" s="42" t="s">
        <v>120</v>
      </c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3" t="str">
        <f>IF(SUM(F28:O28)=0,"",SUM(F28:N28))</f>
        <v/>
      </c>
      <c r="U28" s="63"/>
    </row>
    <row r="29" spans="1:24" s="32" customFormat="1" ht="27.95" customHeight="1" x14ac:dyDescent="0.15">
      <c r="A29" s="40">
        <v>24</v>
      </c>
      <c r="B29" s="42" t="s">
        <v>123</v>
      </c>
      <c r="C29" s="105" t="s">
        <v>124</v>
      </c>
      <c r="D29" s="105"/>
      <c r="E29" s="42" t="s">
        <v>120</v>
      </c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3" t="str">
        <f>IF(SUM(F29:O29)=0,"",SUM(F29:N29))</f>
        <v/>
      </c>
      <c r="U29" s="63"/>
    </row>
    <row r="30" spans="1:24" s="32" customFormat="1" ht="27.95" customHeight="1" x14ac:dyDescent="0.15">
      <c r="A30" s="40">
        <v>25</v>
      </c>
      <c r="B30" s="42" t="s">
        <v>125</v>
      </c>
      <c r="C30" s="105" t="s">
        <v>126</v>
      </c>
      <c r="D30" s="105"/>
      <c r="E30" s="42" t="s">
        <v>127</v>
      </c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3" t="str">
        <f>IF(SUM(F30:O30)=0,"",SUM(F30:N30))</f>
        <v/>
      </c>
      <c r="U30" s="63"/>
    </row>
    <row r="31" spans="1:24" s="32" customFormat="1" ht="27.95" customHeight="1" x14ac:dyDescent="0.15">
      <c r="A31" s="40">
        <v>26</v>
      </c>
      <c r="B31" s="42" t="s">
        <v>128</v>
      </c>
      <c r="C31" s="105" t="s">
        <v>129</v>
      </c>
      <c r="D31" s="105"/>
      <c r="E31" s="42" t="s">
        <v>130</v>
      </c>
      <c r="F31" s="55"/>
      <c r="G31" s="55"/>
      <c r="H31" s="55">
        <v>0.28799999999999998</v>
      </c>
      <c r="I31" s="55">
        <v>0.16200000000000001</v>
      </c>
      <c r="J31" s="55">
        <v>0.28799999999999998</v>
      </c>
      <c r="K31" s="55"/>
      <c r="L31" s="55"/>
      <c r="M31" s="55"/>
      <c r="N31" s="55">
        <v>0.504</v>
      </c>
      <c r="O31" s="55">
        <v>0</v>
      </c>
      <c r="P31" s="55"/>
      <c r="Q31" s="55"/>
      <c r="R31" s="55"/>
      <c r="S31" s="55"/>
      <c r="T31" s="53">
        <f>IF(SUM(F31:O31)=0,"",SUM(F31:N31))</f>
        <v>1.242</v>
      </c>
      <c r="U31" s="63"/>
    </row>
    <row r="32" spans="1:24" s="32" customFormat="1" ht="27.95" customHeight="1" x14ac:dyDescent="0.15">
      <c r="A32" s="40">
        <v>27</v>
      </c>
      <c r="B32" s="42" t="s">
        <v>131</v>
      </c>
      <c r="C32" s="105" t="s">
        <v>132</v>
      </c>
      <c r="D32" s="105"/>
      <c r="E32" s="42" t="s">
        <v>130</v>
      </c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 t="str">
        <f>IF(SUM(F32:L32)=0,"",SUM(F32:L32))</f>
        <v/>
      </c>
      <c r="U32" s="63"/>
    </row>
    <row r="33" spans="1:21" s="32" customFormat="1" ht="27.95" customHeight="1" x14ac:dyDescent="0.15">
      <c r="A33" s="40">
        <v>28</v>
      </c>
      <c r="B33" s="42" t="s">
        <v>133</v>
      </c>
      <c r="C33" s="105" t="s">
        <v>134</v>
      </c>
      <c r="D33" s="105"/>
      <c r="E33" s="42" t="s">
        <v>130</v>
      </c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 t="str">
        <f>IF(SUM(F33:L33)=0,"",SUM(F33:L33))</f>
        <v/>
      </c>
      <c r="U33" s="63"/>
    </row>
    <row r="34" spans="1:21" s="34" customFormat="1" ht="27.95" customHeight="1" x14ac:dyDescent="0.15">
      <c r="A34" s="40">
        <v>29</v>
      </c>
      <c r="B34" s="42" t="s">
        <v>135</v>
      </c>
      <c r="C34" s="105" t="s">
        <v>136</v>
      </c>
      <c r="D34" s="105"/>
      <c r="E34" s="42" t="s">
        <v>130</v>
      </c>
      <c r="F34" s="56"/>
      <c r="G34" s="56"/>
      <c r="H34" s="55"/>
      <c r="I34" s="55"/>
      <c r="J34" s="55"/>
      <c r="K34" s="55"/>
      <c r="L34" s="56"/>
      <c r="M34" s="55"/>
      <c r="N34" s="55"/>
      <c r="O34" s="55"/>
      <c r="P34" s="55"/>
      <c r="Q34" s="55"/>
      <c r="R34" s="55"/>
      <c r="S34" s="55"/>
      <c r="T34" s="55" t="str">
        <f>IF(SUM(F34:L34)=0,"",SUM(F34:L34))</f>
        <v/>
      </c>
      <c r="U34" s="67"/>
    </row>
    <row r="35" spans="1:21" s="32" customFormat="1" ht="27.95" customHeight="1" x14ac:dyDescent="0.15">
      <c r="A35" s="40">
        <v>30</v>
      </c>
      <c r="B35" s="42" t="s">
        <v>137</v>
      </c>
      <c r="C35" s="105" t="s">
        <v>138</v>
      </c>
      <c r="D35" s="105"/>
      <c r="E35" s="42" t="s">
        <v>130</v>
      </c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 t="str">
        <f>IF(SUM(F35:L35)=0,"",SUM(F35:L35))</f>
        <v/>
      </c>
      <c r="U35" s="63"/>
    </row>
    <row r="36" spans="1:21" s="32" customFormat="1" ht="27.95" customHeight="1" x14ac:dyDescent="0.15">
      <c r="A36" s="40">
        <v>31</v>
      </c>
      <c r="B36" s="42" t="s">
        <v>139</v>
      </c>
      <c r="C36" s="105" t="s">
        <v>140</v>
      </c>
      <c r="D36" s="105"/>
      <c r="E36" s="42" t="s">
        <v>130</v>
      </c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 t="str">
        <f>IF(SUM(F36:L36)=0,"",SUM(F36:L36))</f>
        <v/>
      </c>
      <c r="U36" s="63"/>
    </row>
    <row r="37" spans="1:21" s="32" customFormat="1" ht="27.95" customHeight="1" x14ac:dyDescent="0.15">
      <c r="A37" s="57"/>
      <c r="B37" s="58"/>
      <c r="C37" s="106" t="s">
        <v>57</v>
      </c>
      <c r="D37" s="106"/>
      <c r="E37" s="58"/>
      <c r="F37" s="58"/>
      <c r="G37" s="55"/>
      <c r="H37" s="58"/>
      <c r="I37" s="58"/>
      <c r="J37" s="58"/>
      <c r="K37" s="58"/>
      <c r="L37" s="58"/>
      <c r="M37" s="62"/>
      <c r="N37" s="62"/>
      <c r="O37" s="62"/>
      <c r="P37" s="62"/>
      <c r="Q37" s="62"/>
      <c r="R37" s="62"/>
      <c r="S37" s="62"/>
      <c r="T37" s="62"/>
      <c r="U37" s="68"/>
    </row>
    <row r="38" spans="1:21" x14ac:dyDescent="0.15">
      <c r="F38" s="55"/>
      <c r="G38" s="58"/>
    </row>
    <row r="39" spans="1:21" x14ac:dyDescent="0.15">
      <c r="F39" s="58"/>
    </row>
  </sheetData>
  <mergeCells count="33">
    <mergeCell ref="C3:D3"/>
    <mergeCell ref="C4:D4"/>
    <mergeCell ref="C5:D5"/>
    <mergeCell ref="C6:D6"/>
    <mergeCell ref="C19:D19"/>
    <mergeCell ref="C20:D20"/>
    <mergeCell ref="C21:D21"/>
    <mergeCell ref="C22:D22"/>
    <mergeCell ref="C35:D35"/>
    <mergeCell ref="C36:D36"/>
    <mergeCell ref="C37:D37"/>
    <mergeCell ref="C28:D28"/>
    <mergeCell ref="C29:D29"/>
    <mergeCell ref="C30:D30"/>
    <mergeCell ref="C31:D31"/>
    <mergeCell ref="C32:D32"/>
    <mergeCell ref="C7:C10"/>
    <mergeCell ref="C11:C14"/>
    <mergeCell ref="C15:C18"/>
    <mergeCell ref="C33:D33"/>
    <mergeCell ref="C34:D34"/>
    <mergeCell ref="C23:D23"/>
    <mergeCell ref="C24:D24"/>
    <mergeCell ref="C25:D25"/>
    <mergeCell ref="C26:D26"/>
    <mergeCell ref="C27:D27"/>
    <mergeCell ref="E1:E2"/>
    <mergeCell ref="T1:T2"/>
    <mergeCell ref="U1:U2"/>
    <mergeCell ref="A1:A2"/>
    <mergeCell ref="B1:B2"/>
    <mergeCell ref="C1:D1"/>
    <mergeCell ref="C2:D2"/>
  </mergeCells>
  <phoneticPr fontId="19" type="noConversion"/>
  <printOptions horizontalCentered="1"/>
  <pageMargins left="0.45" right="0.45" top="0.95" bottom="0.56000000000000005" header="0.61" footer="0.35"/>
  <pageSetup paperSize="9" scale="70" orientation="portrait"/>
  <headerFooter alignWithMargins="0">
    <oddHeader>&amp;C&amp;"黑体,常规"&amp;20 08年～13年建的道路设施养护工程--包件一（谈判）</oddHeader>
    <oddFooter>&amp;C共&amp;N页，第&amp;P页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9"/>
  <sheetViews>
    <sheetView workbookViewId="0"/>
  </sheetViews>
  <sheetFormatPr defaultColWidth="9" defaultRowHeight="13.5" x14ac:dyDescent="0.15"/>
  <cols>
    <col min="1" max="1" width="9" style="1"/>
    <col min="2" max="2" width="13.75" style="1" customWidth="1"/>
    <col min="3" max="3" width="19.875" style="1" customWidth="1"/>
    <col min="4" max="7" width="9" style="1"/>
    <col min="8" max="16384" width="9" style="2"/>
  </cols>
  <sheetData>
    <row r="2" spans="1:7" x14ac:dyDescent="0.15">
      <c r="A2" s="118" t="s">
        <v>141</v>
      </c>
      <c r="B2" s="119"/>
      <c r="C2" s="119"/>
      <c r="D2" s="119"/>
      <c r="E2" s="119"/>
      <c r="F2" s="119"/>
      <c r="G2" s="120"/>
    </row>
    <row r="3" spans="1:7" x14ac:dyDescent="0.15">
      <c r="A3" s="116" t="s">
        <v>58</v>
      </c>
      <c r="B3" s="117" t="s">
        <v>142</v>
      </c>
      <c r="C3" s="117" t="s">
        <v>143</v>
      </c>
      <c r="D3" s="117" t="s">
        <v>144</v>
      </c>
      <c r="E3" s="117"/>
      <c r="F3" s="117"/>
      <c r="G3" s="121"/>
    </row>
    <row r="4" spans="1:7" x14ac:dyDescent="0.15">
      <c r="A4" s="116"/>
      <c r="B4" s="117"/>
      <c r="C4" s="117"/>
      <c r="D4" s="6" t="s">
        <v>145</v>
      </c>
      <c r="E4" s="6" t="s">
        <v>146</v>
      </c>
      <c r="F4" s="6" t="s">
        <v>147</v>
      </c>
      <c r="G4" s="5" t="s">
        <v>148</v>
      </c>
    </row>
    <row r="5" spans="1:7" x14ac:dyDescent="0.15">
      <c r="A5" s="7">
        <v>1</v>
      </c>
      <c r="B5" s="8" t="s">
        <v>27</v>
      </c>
      <c r="C5" s="8" t="s">
        <v>149</v>
      </c>
      <c r="D5" s="9">
        <v>4</v>
      </c>
      <c r="E5" s="9">
        <v>151</v>
      </c>
      <c r="F5" s="9">
        <v>91</v>
      </c>
      <c r="G5" s="10">
        <f t="shared" ref="G5:G12" si="0">SUM(D5:F5)</f>
        <v>246</v>
      </c>
    </row>
    <row r="6" spans="1:7" x14ac:dyDescent="0.15">
      <c r="A6" s="7">
        <v>2</v>
      </c>
      <c r="B6" s="8" t="s">
        <v>26</v>
      </c>
      <c r="C6" s="8" t="s">
        <v>150</v>
      </c>
      <c r="D6" s="9">
        <v>1</v>
      </c>
      <c r="E6" s="9">
        <v>6</v>
      </c>
      <c r="F6" s="9">
        <v>28</v>
      </c>
      <c r="G6" s="10">
        <f t="shared" si="0"/>
        <v>35</v>
      </c>
    </row>
    <row r="7" spans="1:7" x14ac:dyDescent="0.15">
      <c r="A7" s="7">
        <v>3</v>
      </c>
      <c r="B7" s="8" t="s">
        <v>42</v>
      </c>
      <c r="C7" s="8" t="s">
        <v>151</v>
      </c>
      <c r="D7" s="9">
        <v>2</v>
      </c>
      <c r="E7" s="9">
        <v>56</v>
      </c>
      <c r="F7" s="9">
        <v>266</v>
      </c>
      <c r="G7" s="10">
        <f t="shared" si="0"/>
        <v>324</v>
      </c>
    </row>
    <row r="8" spans="1:7" x14ac:dyDescent="0.15">
      <c r="A8" s="7">
        <v>4</v>
      </c>
      <c r="B8" s="8" t="s">
        <v>14</v>
      </c>
      <c r="C8" s="8" t="s">
        <v>152</v>
      </c>
      <c r="D8" s="9">
        <v>2</v>
      </c>
      <c r="E8" s="9">
        <v>35</v>
      </c>
      <c r="F8" s="9">
        <v>96</v>
      </c>
      <c r="G8" s="10">
        <f t="shared" si="0"/>
        <v>133</v>
      </c>
    </row>
    <row r="9" spans="1:7" x14ac:dyDescent="0.15">
      <c r="A9" s="7">
        <v>5</v>
      </c>
      <c r="B9" s="8" t="s">
        <v>40</v>
      </c>
      <c r="C9" s="8" t="s">
        <v>153</v>
      </c>
      <c r="D9" s="9">
        <v>1</v>
      </c>
      <c r="E9" s="9">
        <v>25</v>
      </c>
      <c r="F9" s="9">
        <v>58</v>
      </c>
      <c r="G9" s="10">
        <f t="shared" si="0"/>
        <v>84</v>
      </c>
    </row>
    <row r="10" spans="1:7" x14ac:dyDescent="0.15">
      <c r="A10" s="7">
        <v>6</v>
      </c>
      <c r="B10" s="8" t="s">
        <v>22</v>
      </c>
      <c r="C10" s="8" t="s">
        <v>154</v>
      </c>
      <c r="D10" s="9">
        <v>61</v>
      </c>
      <c r="E10" s="9">
        <v>146</v>
      </c>
      <c r="F10" s="9">
        <v>3</v>
      </c>
      <c r="G10" s="10">
        <f t="shared" si="0"/>
        <v>210</v>
      </c>
    </row>
    <row r="11" spans="1:7" x14ac:dyDescent="0.15">
      <c r="A11" s="7">
        <v>7</v>
      </c>
      <c r="B11" s="8" t="s">
        <v>53</v>
      </c>
      <c r="C11" s="8" t="s">
        <v>155</v>
      </c>
      <c r="D11" s="11"/>
      <c r="E11" s="11"/>
      <c r="F11" s="9">
        <v>76</v>
      </c>
      <c r="G11" s="10">
        <f t="shared" si="0"/>
        <v>76</v>
      </c>
    </row>
    <row r="12" spans="1:7" x14ac:dyDescent="0.15">
      <c r="A12" s="7">
        <v>8</v>
      </c>
      <c r="B12" s="8" t="s">
        <v>35</v>
      </c>
      <c r="C12" s="8" t="s">
        <v>156</v>
      </c>
      <c r="D12" s="11"/>
      <c r="E12" s="9">
        <v>145</v>
      </c>
      <c r="F12" s="11"/>
      <c r="G12" s="10">
        <f t="shared" si="0"/>
        <v>145</v>
      </c>
    </row>
    <row r="13" spans="1:7" x14ac:dyDescent="0.15">
      <c r="A13" s="7">
        <v>9</v>
      </c>
      <c r="B13" s="8" t="s">
        <v>157</v>
      </c>
      <c r="C13" s="8" t="s">
        <v>158</v>
      </c>
      <c r="D13" s="11"/>
      <c r="E13" s="9">
        <v>100</v>
      </c>
      <c r="F13" s="11"/>
      <c r="G13" s="10">
        <f>SUM(D13:E13)</f>
        <v>100</v>
      </c>
    </row>
    <row r="14" spans="1:7" x14ac:dyDescent="0.15">
      <c r="A14" s="7">
        <v>10</v>
      </c>
      <c r="B14" s="8" t="s">
        <v>31</v>
      </c>
      <c r="C14" s="11" t="s">
        <v>159</v>
      </c>
      <c r="D14" s="11"/>
      <c r="E14" s="11"/>
      <c r="F14" s="9">
        <v>100</v>
      </c>
      <c r="G14" s="10">
        <f>SUM(D14:F14)</f>
        <v>100</v>
      </c>
    </row>
    <row r="15" spans="1:7" x14ac:dyDescent="0.15">
      <c r="A15" s="7">
        <v>11</v>
      </c>
      <c r="B15" s="8" t="s">
        <v>20</v>
      </c>
      <c r="C15" s="8" t="s">
        <v>160</v>
      </c>
      <c r="D15" s="11"/>
      <c r="E15" s="11"/>
      <c r="F15" s="9">
        <v>558</v>
      </c>
      <c r="G15" s="10">
        <f>SUM(D15:F15)</f>
        <v>558</v>
      </c>
    </row>
    <row r="16" spans="1:7" x14ac:dyDescent="0.15">
      <c r="A16" s="7">
        <v>12</v>
      </c>
      <c r="B16" s="8" t="s">
        <v>37</v>
      </c>
      <c r="C16" s="8" t="s">
        <v>161</v>
      </c>
      <c r="D16" s="9">
        <v>1</v>
      </c>
      <c r="E16" s="9">
        <v>27</v>
      </c>
      <c r="F16" s="9">
        <v>115</v>
      </c>
      <c r="G16" s="10">
        <f>SUM(D16:F16)</f>
        <v>143</v>
      </c>
    </row>
    <row r="17" spans="1:7" x14ac:dyDescent="0.15">
      <c r="A17" s="122" t="s">
        <v>57</v>
      </c>
      <c r="B17" s="123"/>
      <c r="C17" s="124"/>
      <c r="D17" s="12">
        <f>SUM(D5:D16)</f>
        <v>72</v>
      </c>
      <c r="E17" s="12">
        <f>SUM(E5:E16)</f>
        <v>691</v>
      </c>
      <c r="F17" s="12">
        <f>SUM(F5:F16)</f>
        <v>1391</v>
      </c>
      <c r="G17" s="13">
        <f>SUM(G5:G16)</f>
        <v>2154</v>
      </c>
    </row>
    <row r="20" spans="1:7" x14ac:dyDescent="0.15">
      <c r="A20" s="125" t="s">
        <v>162</v>
      </c>
      <c r="B20" s="126"/>
      <c r="C20" s="126"/>
      <c r="D20" s="126"/>
      <c r="E20" s="126"/>
      <c r="F20" s="126"/>
      <c r="G20" s="127"/>
    </row>
    <row r="21" spans="1:7" ht="24" x14ac:dyDescent="0.15">
      <c r="A21" s="3" t="s">
        <v>58</v>
      </c>
      <c r="B21" s="4" t="s">
        <v>163</v>
      </c>
      <c r="C21" s="4" t="s">
        <v>164</v>
      </c>
      <c r="D21" s="14" t="s">
        <v>165</v>
      </c>
      <c r="E21" s="4" t="s">
        <v>13</v>
      </c>
      <c r="F21" s="15" t="s">
        <v>57</v>
      </c>
      <c r="G21" s="16" t="s">
        <v>9</v>
      </c>
    </row>
    <row r="22" spans="1:7" x14ac:dyDescent="0.15">
      <c r="A22" s="17">
        <v>1</v>
      </c>
      <c r="B22" s="18" t="s">
        <v>166</v>
      </c>
      <c r="C22" s="18" t="s">
        <v>167</v>
      </c>
      <c r="D22" s="18">
        <v>19166</v>
      </c>
      <c r="E22" s="18" t="s">
        <v>168</v>
      </c>
      <c r="F22" s="131">
        <f>SUM(D22:D30)</f>
        <v>125817</v>
      </c>
      <c r="G22" s="19"/>
    </row>
    <row r="23" spans="1:7" x14ac:dyDescent="0.15">
      <c r="A23" s="17">
        <v>2</v>
      </c>
      <c r="B23" s="18" t="s">
        <v>169</v>
      </c>
      <c r="C23" s="18" t="s">
        <v>170</v>
      </c>
      <c r="D23" s="18">
        <v>7301</v>
      </c>
      <c r="E23" s="18" t="s">
        <v>168</v>
      </c>
      <c r="F23" s="132"/>
      <c r="G23" s="19"/>
    </row>
    <row r="24" spans="1:7" x14ac:dyDescent="0.15">
      <c r="A24" s="17">
        <v>3</v>
      </c>
      <c r="B24" s="18" t="s">
        <v>42</v>
      </c>
      <c r="C24" s="18" t="s">
        <v>171</v>
      </c>
      <c r="D24" s="18">
        <v>13076</v>
      </c>
      <c r="E24" s="18" t="s">
        <v>168</v>
      </c>
      <c r="F24" s="132"/>
      <c r="G24" s="19"/>
    </row>
    <row r="25" spans="1:7" x14ac:dyDescent="0.15">
      <c r="A25" s="17">
        <v>4</v>
      </c>
      <c r="B25" s="18"/>
      <c r="C25" s="18" t="s">
        <v>172</v>
      </c>
      <c r="D25" s="18">
        <v>25000</v>
      </c>
      <c r="E25" s="18" t="s">
        <v>168</v>
      </c>
      <c r="F25" s="132"/>
      <c r="G25" s="19"/>
    </row>
    <row r="26" spans="1:7" x14ac:dyDescent="0.15">
      <c r="A26" s="17">
        <v>5</v>
      </c>
      <c r="B26" s="18"/>
      <c r="C26" s="18" t="s">
        <v>173</v>
      </c>
      <c r="D26" s="18">
        <v>20000</v>
      </c>
      <c r="E26" s="18" t="s">
        <v>168</v>
      </c>
      <c r="F26" s="132"/>
      <c r="G26" s="19"/>
    </row>
    <row r="27" spans="1:7" x14ac:dyDescent="0.15">
      <c r="A27" s="17">
        <v>6</v>
      </c>
      <c r="B27" s="18"/>
      <c r="C27" s="18" t="s">
        <v>174</v>
      </c>
      <c r="D27" s="18">
        <v>4000</v>
      </c>
      <c r="E27" s="18" t="s">
        <v>168</v>
      </c>
      <c r="F27" s="132"/>
      <c r="G27" s="19"/>
    </row>
    <row r="28" spans="1:7" x14ac:dyDescent="0.15">
      <c r="A28" s="17">
        <v>7</v>
      </c>
      <c r="B28" s="18"/>
      <c r="C28" s="18" t="s">
        <v>175</v>
      </c>
      <c r="D28" s="18">
        <v>14000</v>
      </c>
      <c r="E28" s="18" t="s">
        <v>168</v>
      </c>
      <c r="F28" s="132"/>
      <c r="G28" s="19"/>
    </row>
    <row r="29" spans="1:7" x14ac:dyDescent="0.15">
      <c r="A29" s="17">
        <v>8</v>
      </c>
      <c r="B29" s="18"/>
      <c r="C29" s="18" t="s">
        <v>176</v>
      </c>
      <c r="D29" s="18">
        <v>22774</v>
      </c>
      <c r="E29" s="18" t="s">
        <v>168</v>
      </c>
      <c r="F29" s="132"/>
      <c r="G29" s="19"/>
    </row>
    <row r="30" spans="1:7" ht="24" x14ac:dyDescent="0.15">
      <c r="A30" s="17">
        <v>9</v>
      </c>
      <c r="B30" s="18" t="s">
        <v>177</v>
      </c>
      <c r="C30" s="18" t="s">
        <v>178</v>
      </c>
      <c r="D30" s="18">
        <v>500</v>
      </c>
      <c r="E30" s="18" t="s">
        <v>168</v>
      </c>
      <c r="F30" s="133"/>
      <c r="G30" s="19"/>
    </row>
    <row r="31" spans="1:7" x14ac:dyDescent="0.15">
      <c r="A31" s="17">
        <v>10</v>
      </c>
      <c r="B31" s="18" t="s">
        <v>14</v>
      </c>
      <c r="C31" s="18" t="s">
        <v>179</v>
      </c>
      <c r="D31" s="18">
        <v>3053</v>
      </c>
      <c r="E31" s="18" t="s">
        <v>180</v>
      </c>
      <c r="F31" s="18">
        <f>SUM(D31)</f>
        <v>3053</v>
      </c>
      <c r="G31" s="19"/>
    </row>
    <row r="32" spans="1:7" x14ac:dyDescent="0.15">
      <c r="A32" s="17">
        <v>11</v>
      </c>
      <c r="B32" s="18" t="s">
        <v>181</v>
      </c>
      <c r="C32" s="18" t="s">
        <v>182</v>
      </c>
      <c r="D32" s="18">
        <v>1690</v>
      </c>
      <c r="E32" s="18" t="s">
        <v>183</v>
      </c>
      <c r="F32" s="131">
        <f>SUM(D32:D43)</f>
        <v>16592</v>
      </c>
      <c r="G32" s="19"/>
    </row>
    <row r="33" spans="1:7" x14ac:dyDescent="0.15">
      <c r="A33" s="17">
        <v>12</v>
      </c>
      <c r="B33" s="18" t="s">
        <v>27</v>
      </c>
      <c r="C33" s="18" t="s">
        <v>184</v>
      </c>
      <c r="D33" s="18">
        <v>1114</v>
      </c>
      <c r="E33" s="18" t="s">
        <v>183</v>
      </c>
      <c r="F33" s="132"/>
      <c r="G33" s="19"/>
    </row>
    <row r="34" spans="1:7" x14ac:dyDescent="0.15">
      <c r="A34" s="17">
        <v>13</v>
      </c>
      <c r="B34" s="18" t="s">
        <v>185</v>
      </c>
      <c r="C34" s="18" t="s">
        <v>186</v>
      </c>
      <c r="D34" s="18">
        <v>37</v>
      </c>
      <c r="E34" s="18" t="s">
        <v>183</v>
      </c>
      <c r="F34" s="132"/>
      <c r="G34" s="19"/>
    </row>
    <row r="35" spans="1:7" x14ac:dyDescent="0.15">
      <c r="A35" s="17">
        <v>14</v>
      </c>
      <c r="B35" s="18"/>
      <c r="C35" s="18" t="s">
        <v>187</v>
      </c>
      <c r="D35" s="18">
        <v>3000</v>
      </c>
      <c r="E35" s="18" t="s">
        <v>183</v>
      </c>
      <c r="F35" s="132"/>
      <c r="G35" s="19"/>
    </row>
    <row r="36" spans="1:7" x14ac:dyDescent="0.15">
      <c r="A36" s="17">
        <v>15</v>
      </c>
      <c r="B36" s="18"/>
      <c r="C36" s="18" t="s">
        <v>188</v>
      </c>
      <c r="D36" s="18">
        <v>2000</v>
      </c>
      <c r="E36" s="18" t="s">
        <v>183</v>
      </c>
      <c r="F36" s="132"/>
      <c r="G36" s="19"/>
    </row>
    <row r="37" spans="1:7" x14ac:dyDescent="0.15">
      <c r="A37" s="17">
        <v>16</v>
      </c>
      <c r="B37" s="18"/>
      <c r="C37" s="18" t="s">
        <v>189</v>
      </c>
      <c r="D37" s="18">
        <v>2000</v>
      </c>
      <c r="E37" s="18" t="s">
        <v>183</v>
      </c>
      <c r="F37" s="132"/>
      <c r="G37" s="19"/>
    </row>
    <row r="38" spans="1:7" x14ac:dyDescent="0.15">
      <c r="A38" s="17">
        <v>17</v>
      </c>
      <c r="B38" s="18"/>
      <c r="C38" s="18" t="s">
        <v>190</v>
      </c>
      <c r="D38" s="18">
        <v>600</v>
      </c>
      <c r="E38" s="18" t="s">
        <v>183</v>
      </c>
      <c r="F38" s="132"/>
      <c r="G38" s="19"/>
    </row>
    <row r="39" spans="1:7" x14ac:dyDescent="0.15">
      <c r="A39" s="17">
        <v>18</v>
      </c>
      <c r="B39" s="18"/>
      <c r="C39" s="18" t="s">
        <v>191</v>
      </c>
      <c r="D39" s="18">
        <v>200</v>
      </c>
      <c r="E39" s="18" t="s">
        <v>183</v>
      </c>
      <c r="F39" s="132"/>
      <c r="G39" s="19"/>
    </row>
    <row r="40" spans="1:7" x14ac:dyDescent="0.15">
      <c r="A40" s="17">
        <v>19</v>
      </c>
      <c r="B40" s="18"/>
      <c r="C40" s="18" t="s">
        <v>192</v>
      </c>
      <c r="D40" s="18">
        <v>3300</v>
      </c>
      <c r="E40" s="18" t="s">
        <v>183</v>
      </c>
      <c r="F40" s="132"/>
      <c r="G40" s="19"/>
    </row>
    <row r="41" spans="1:7" x14ac:dyDescent="0.15">
      <c r="A41" s="17">
        <v>20</v>
      </c>
      <c r="B41" s="18"/>
      <c r="C41" s="18" t="s">
        <v>193</v>
      </c>
      <c r="D41" s="18">
        <v>1102</v>
      </c>
      <c r="E41" s="18" t="s">
        <v>183</v>
      </c>
      <c r="F41" s="132"/>
      <c r="G41" s="19"/>
    </row>
    <row r="42" spans="1:7" x14ac:dyDescent="0.15">
      <c r="A42" s="17">
        <v>21</v>
      </c>
      <c r="B42" s="18"/>
      <c r="C42" s="18" t="s">
        <v>194</v>
      </c>
      <c r="D42" s="18">
        <v>500</v>
      </c>
      <c r="E42" s="18" t="s">
        <v>183</v>
      </c>
      <c r="F42" s="132"/>
      <c r="G42" s="19"/>
    </row>
    <row r="43" spans="1:7" x14ac:dyDescent="0.15">
      <c r="A43" s="17">
        <v>22</v>
      </c>
      <c r="B43" s="18"/>
      <c r="C43" s="18" t="s">
        <v>195</v>
      </c>
      <c r="D43" s="18">
        <v>1049</v>
      </c>
      <c r="E43" s="18" t="s">
        <v>183</v>
      </c>
      <c r="F43" s="133"/>
      <c r="G43" s="19"/>
    </row>
    <row r="44" spans="1:7" x14ac:dyDescent="0.15">
      <c r="A44" s="128" t="s">
        <v>57</v>
      </c>
      <c r="B44" s="129"/>
      <c r="C44" s="130"/>
      <c r="D44" s="20">
        <f>SUM(D22:D43)</f>
        <v>145462</v>
      </c>
      <c r="E44" s="20"/>
      <c r="F44" s="20"/>
      <c r="G44" s="13"/>
    </row>
    <row r="45" spans="1:7" x14ac:dyDescent="0.15">
      <c r="D45" s="21"/>
      <c r="E45" s="22"/>
    </row>
    <row r="46" spans="1:7" x14ac:dyDescent="0.15">
      <c r="A46" s="112" t="s">
        <v>196</v>
      </c>
      <c r="B46" s="113"/>
      <c r="C46" s="113"/>
      <c r="D46" s="23"/>
      <c r="E46" s="24"/>
    </row>
    <row r="47" spans="1:7" x14ac:dyDescent="0.15">
      <c r="A47" s="25" t="s">
        <v>58</v>
      </c>
      <c r="B47" s="26" t="s">
        <v>197</v>
      </c>
      <c r="C47" s="27" t="s">
        <v>164</v>
      </c>
      <c r="D47" s="28" t="s">
        <v>198</v>
      </c>
      <c r="E47" s="24"/>
    </row>
    <row r="48" spans="1:7" x14ac:dyDescent="0.15">
      <c r="A48" s="29">
        <v>1</v>
      </c>
      <c r="B48" s="30" t="s">
        <v>199</v>
      </c>
      <c r="C48" s="30" t="s">
        <v>200</v>
      </c>
      <c r="D48" s="28">
        <v>2780</v>
      </c>
      <c r="E48" s="24"/>
    </row>
    <row r="49" spans="1:4" x14ac:dyDescent="0.15">
      <c r="A49" s="114" t="s">
        <v>57</v>
      </c>
      <c r="B49" s="115"/>
      <c r="C49" s="115"/>
      <c r="D49" s="31">
        <v>2780</v>
      </c>
    </row>
  </sheetData>
  <mergeCells count="12">
    <mergeCell ref="A2:G2"/>
    <mergeCell ref="D3:G3"/>
    <mergeCell ref="A17:C17"/>
    <mergeCell ref="A20:G20"/>
    <mergeCell ref="A44:C44"/>
    <mergeCell ref="F22:F30"/>
    <mergeCell ref="F32:F43"/>
    <mergeCell ref="A46:C46"/>
    <mergeCell ref="A49:C49"/>
    <mergeCell ref="A3:A4"/>
    <mergeCell ref="B3:B4"/>
    <mergeCell ref="C3:C4"/>
  </mergeCells>
  <phoneticPr fontId="19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3</vt:i4>
      </vt:variant>
    </vt:vector>
  </HeadingPairs>
  <TitlesOfParts>
    <vt:vector size="6" baseType="lpstr">
      <vt:lpstr>道路保洁</vt:lpstr>
      <vt:lpstr>市政</vt:lpstr>
      <vt:lpstr>绿化</vt:lpstr>
      <vt:lpstr>绿化!Print_Area</vt:lpstr>
      <vt:lpstr>市政!Print_Area</vt:lpstr>
      <vt:lpstr>市政!Print_Titles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AutoBVT</cp:lastModifiedBy>
  <dcterms:created xsi:type="dcterms:W3CDTF">2024-11-25T07:58:00Z</dcterms:created>
  <dcterms:modified xsi:type="dcterms:W3CDTF">2024-12-03T00:58:39Z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8A98F0B03BD146C4809080633230BC43_11</vt:lpwstr>
  </property>
  <property fmtid="{D5CDD505-2E9C-101B-9397-08002B2CF9AE}" pid="3" name="KSOProductBuildVer">
    <vt:lpwstr>2052-12.1.0.18912</vt:lpwstr>
  </property>
</Properties>
</file>